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sheetId="1" r:id="rId1"/>
  </sheets>
  <definedNames>
    <definedName name="_xlnm.Print_Area" localSheetId="0">'Расходы'!$A$1:$D$241</definedName>
    <definedName name="_xlnm.Print_Titles" localSheetId="0">'Расходы'!$5:$5</definedName>
  </definedNames>
  <calcPr fullCalcOnLoad="1"/>
</workbook>
</file>

<file path=xl/sharedStrings.xml><?xml version="1.0" encoding="utf-8"?>
<sst xmlns="http://schemas.openxmlformats.org/spreadsheetml/2006/main" count="479" uniqueCount="479">
  <si>
    <t>Приложение №4 к Постановлению Администрации города Обнинска "Об утверждении отчета об исполнении бюджета города Обнинска за 1 квартал 2022 года"</t>
  </si>
  <si>
    <r>
      <rPr>
        <sz val="10"/>
        <rFont val="Times New Roman"/>
        <family val="1"/>
      </rPr>
      <t xml:space="preserve">От </t>
    </r>
    <r>
      <rPr>
        <u val="single"/>
        <sz val="10"/>
        <rFont val="Times New Roman"/>
        <family val="1"/>
      </rPr>
      <t xml:space="preserve">       21.04.2022       </t>
    </r>
    <r>
      <rPr>
        <sz val="10"/>
        <rFont val="Times New Roman"/>
        <family val="1"/>
      </rPr>
      <t xml:space="preserve"> № </t>
    </r>
    <r>
      <rPr>
        <u val="single"/>
        <sz val="10"/>
        <rFont val="Times New Roman"/>
        <family val="1"/>
      </rPr>
      <t xml:space="preserve">       794-п       </t>
    </r>
  </si>
  <si>
    <t>Исполнение бюджетных ассигнований бюджета города Обнинска за 1 квартал 2022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</si>
  <si>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</si>
  <si>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</si>
  <si>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</si>
  <si>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</si>
  <si>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</si>
  <si>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 xml:space="preserve"> 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</si>
  <si>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</si>
  <si>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</si>
  <si>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</si>
  <si>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 xml:space="preserve">  Обеспечение государственных гарантий на получение общедоступного и бесплатного дошкольного образования</t>
  </si>
  <si>
    <t>0110116020</t>
  </si>
  <si>
    <t xml:space="preserve">  Дополнительные меры поддержки деятельности муниципальных дошкольных учреждений города Обнинска</t>
  </si>
  <si>
    <t>0110210000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</si>
  <si>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</si>
  <si>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</si>
  <si>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 xml:space="preserve">  Укрепление материально-технической базы учреждений дошкольного образования</t>
  </si>
  <si>
    <t>0110410000</t>
  </si>
  <si>
    <t xml:space="preserve">  Выплаты компенсации педагогическим работникам МБДОУ за наем (поднаем) жилых помещений</t>
  </si>
  <si>
    <t>0110510000</t>
  </si>
  <si>
    <t>Подпрограмма "Развитие системы общего образования города Обнинска"</t>
  </si>
  <si>
    <t>0120000000</t>
  </si>
  <si>
    <t xml:space="preserve">  Обеспечение государственных гарантий на получение общедоступного и бесплатного общего образования</t>
  </si>
  <si>
    <t>0120116080</t>
  </si>
  <si>
    <t xml:space="preserve">  Осуществление ежемесячных денежных выплат работникам муниципальных общеобразовательных учреждений</t>
  </si>
  <si>
    <t>0120216090</t>
  </si>
  <si>
    <t xml:space="preserve">  Дополнительные меры поддержки деятельности учреждений общего образования</t>
  </si>
  <si>
    <t>0120310000</t>
  </si>
  <si>
    <t xml:space="preserve">  Укрепление материально-технической базы общеобразовательных учреждений</t>
  </si>
  <si>
    <t>0120410000</t>
  </si>
  <si>
    <t xml:space="preserve">  Выплаты компенсации педагогическим работникам МБОУ за наем (поднаем) жилых помещений</t>
  </si>
  <si>
    <t>0120510000</t>
  </si>
  <si>
    <t xml:space="preserve">  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</si>
  <si>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</si>
  <si>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</si>
  <si>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</si>
  <si>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 xml:space="preserve">  Обеспечение бесплатным и льготным питанием обучающихся в общеобразовательных учреждениях города Обнинска</t>
  </si>
  <si>
    <t>0130110000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</si>
  <si>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</si>
  <si>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</si>
  <si>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</si>
  <si>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</si>
  <si>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 xml:space="preserve">  Организация отдыха и оздоровления детей и подростков города Обнинска</t>
  </si>
  <si>
    <t>01401S8070</t>
  </si>
  <si>
    <t xml:space="preserve">  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</si>
  <si>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</si>
  <si>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</si>
  <si>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</si>
  <si>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 xml:space="preserve">  Обеспечение деятельности учреждений дополнительного образования</t>
  </si>
  <si>
    <t>0150110000</t>
  </si>
  <si>
    <t xml:space="preserve">  Укрепление материально-технической базы учреждений дополнительного образования</t>
  </si>
  <si>
    <t>0150410000</t>
  </si>
  <si>
    <t>Подпрограмма "Развитие методической и профориентационной работы в системе образования города Обнинска"</t>
  </si>
  <si>
    <t>0160000000</t>
  </si>
  <si>
    <t xml:space="preserve">  Методическое сопровождение совершенствования образовательного процесса в образовательных учреждениях</t>
  </si>
  <si>
    <t>0160110000</t>
  </si>
  <si>
    <t xml:space="preserve">  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</si>
  <si>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</si>
  <si>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</si>
  <si>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</si>
  <si>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 xml:space="preserve">  Организация деятельности по руководству и управлению в системе образования</t>
  </si>
  <si>
    <t>0170110000</t>
  </si>
  <si>
    <t xml:space="preserve">  Ведение бухгалтерского, налогового и статистического учета в обслуживаемых учреждениях</t>
  </si>
  <si>
    <t>0170210000</t>
  </si>
  <si>
    <t xml:space="preserve">  Выявление, стимулирование и поддержка талантливых, одаренных детей и молодежи</t>
  </si>
  <si>
    <t>0170310000</t>
  </si>
  <si>
    <t xml:space="preserve">  Организация работы с одаренными детьми и молодежью</t>
  </si>
  <si>
    <t>0170410000</t>
  </si>
  <si>
    <t xml:space="preserve">  Выплата компенсации части родительской платы</t>
  </si>
  <si>
    <t>0170516030</t>
  </si>
  <si>
    <t xml:space="preserve"> 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</si>
  <si>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</si>
  <si>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</si>
  <si>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</si>
  <si>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 xml:space="preserve">  Организация и проведение общегородских мероприятий</t>
  </si>
  <si>
    <t>0210110000</t>
  </si>
  <si>
    <t xml:space="preserve">  Обеспечение культурно-досуговой деятельности и народного творчества</t>
  </si>
  <si>
    <t>0210210000</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</si>
  <si>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</si>
  <si>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0210310000</t>
  </si>
  <si>
    <t xml:space="preserve">  Организация киновидеопоказа и досуговых мероприятий</t>
  </si>
  <si>
    <t>0210410000</t>
  </si>
  <si>
    <t xml:space="preserve">  Организация общественных форумов, конференций, семинаров, лекций, культурно-просветительских мероприятий</t>
  </si>
  <si>
    <t>0210510000</t>
  </si>
  <si>
    <t xml:space="preserve">  Гранты на поддержку и развитие народных самодеятельных коллективов</t>
  </si>
  <si>
    <t>0210610000</t>
  </si>
  <si>
    <t xml:space="preserve">  Организация и проведение мероприятий в рамках деятельности ТОС</t>
  </si>
  <si>
    <t>0210710000</t>
  </si>
  <si>
    <t xml:space="preserve">  Организация выездных мероприятий</t>
  </si>
  <si>
    <t>0210810000</t>
  </si>
  <si>
    <t xml:space="preserve">  Реконструкция учреждений культуры</t>
  </si>
  <si>
    <t>0210910000</t>
  </si>
  <si>
    <t>Подпрограмма "Поддержка и развитие муниципальных библиотек города Обнинска"</t>
  </si>
  <si>
    <t>0220000000</t>
  </si>
  <si>
    <t xml:space="preserve">  Обеспечение библиотечно-информационного обслуживания</t>
  </si>
  <si>
    <t>0220110000</t>
  </si>
  <si>
    <t xml:space="preserve">  Проведение ремонтов, благоустройства, укрепление и совершенствование материально-технической базы муниципальных библиотек</t>
  </si>
  <si>
    <t>0220210000</t>
  </si>
  <si>
    <t xml:space="preserve">  Комплектование книжных фондов библиотек (за счет средств субсидии на государственную поддержку отрасли культуры)</t>
  </si>
  <si>
    <t>02204L5192</t>
  </si>
  <si>
    <t xml:space="preserve">  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t>
  </si>
  <si>
    <t>022A354530</t>
  </si>
  <si>
    <t>Подпрограмма "Поддержка и развитие деятельности Музея истории города Обнинска"</t>
  </si>
  <si>
    <t>0230000000</t>
  </si>
  <si>
    <t xml:space="preserve">  Обеспечение музейного обслуживания</t>
  </si>
  <si>
    <t>0230110000</t>
  </si>
  <si>
    <t xml:space="preserve">  Проведение ремонтов, благоустройства, укрепление и совершенствование материально-технической базы музея</t>
  </si>
  <si>
    <t>0230210000</t>
  </si>
  <si>
    <t>Подпрограмма "Сохранение и развитие системы дополнительного образования детей в сфере искусства в городе Обнинске"</t>
  </si>
  <si>
    <t>0240000000</t>
  </si>
  <si>
    <t xml:space="preserve">  Обеспечение деятельности системы дополнительного образования в сфере искусства</t>
  </si>
  <si>
    <t>0240110000</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</si>
  <si>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</si>
  <si>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</si>
  <si>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</si>
  <si>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</si>
  <si>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 xml:space="preserve">  Обеспечение деятельности Управления культуры и молодёжной политики</t>
  </si>
  <si>
    <t>0250110000</t>
  </si>
  <si>
    <t xml:space="preserve">  Ведение бухгалтерского, налогового и статистического учёта в обслуживаемых учреждениях</t>
  </si>
  <si>
    <t>0250210000</t>
  </si>
  <si>
    <t xml:space="preserve"> Муниципальная программа "Молодежь города Обнинска"</t>
  </si>
  <si>
    <t>0300000000</t>
  </si>
  <si>
    <t xml:space="preserve">  Организация мероприятий для молодежи и поддержка молодежных инициатив</t>
  </si>
  <si>
    <t>0300110000</t>
  </si>
  <si>
    <t xml:space="preserve">  Организация деятельности по реализации молодежной политики в городе</t>
  </si>
  <si>
    <t>0300210000</t>
  </si>
  <si>
    <t xml:space="preserve"> Муниципальная программа "Развитие физической культуры и спорта в городе Обнинске"</t>
  </si>
  <si>
    <t>0400000000</t>
  </si>
  <si>
    <t xml:space="preserve">  Организация и проведение общегородских спортивных мероприятий</t>
  </si>
  <si>
    <t>0400210000</t>
  </si>
  <si>
    <t xml:space="preserve">  Осуществление спортивной деятельности по классическому и пляжному волейболу</t>
  </si>
  <si>
    <t>0400310000</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</si>
  <si>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</si>
  <si>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</si>
  <si>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</si>
  <si>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0400500150</t>
  </si>
  <si>
    <t xml:space="preserve">  Обеспечение деятельности муниципальных учреждений, реализующих программы спортивной подготовки</t>
  </si>
  <si>
    <t>0400510000</t>
  </si>
  <si>
    <t xml:space="preserve">  Выплата компенсации работникам муниципальных физкультурно-спортивных организаций за наем (поднаем) жилых помещений</t>
  </si>
  <si>
    <t>0401310000</t>
  </si>
  <si>
    <t xml:space="preserve">  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</si>
  <si>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040P552290</t>
  </si>
  <si>
    <t xml:space="preserve"> 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</si>
  <si>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</si>
  <si>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</si>
  <si>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</si>
  <si>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 xml:space="preserve">  Компенсация оплаты жилищно-коммунальных услуг отдельным категориям граждан</t>
  </si>
  <si>
    <t>0510152500</t>
  </si>
  <si>
    <t xml:space="preserve">  Осуществление ежегодной денежной выплаты лицам, награжденным нагрудным знаком "Почетный донор России"</t>
  </si>
  <si>
    <t>0510252200</t>
  </si>
  <si>
    <t xml:space="preserve">  Предоставление гражданам субсидий на оплату жилого помещения и коммунальных услуг</t>
  </si>
  <si>
    <t>0510303020</t>
  </si>
  <si>
    <t xml:space="preserve">  Обеспечение социальных выплат, пособий, компенсаций детям и семьям с детьми</t>
  </si>
  <si>
    <t>0510403300</t>
  </si>
  <si>
    <t xml:space="preserve">  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</si>
  <si>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</si>
  <si>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 xml:space="preserve">  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</si>
  <si>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</si>
  <si>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</si>
  <si>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</si>
  <si>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</si>
  <si>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</si>
  <si>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</si>
  <si>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05111S3190</t>
  </si>
  <si>
    <t xml:space="preserve">  Предоставление дополнительного единовременного пособия в связи с рождением ребенка</t>
  </si>
  <si>
    <t>0511210000</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</si>
  <si>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</si>
  <si>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</si>
  <si>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 xml:space="preserve">  Единовременная социальная выплата пенсионерам к юбилейным датам</t>
  </si>
  <si>
    <t>0511410000</t>
  </si>
  <si>
    <t xml:space="preserve">  Меры социальной поддержки по оплате за жилое помещение и коммунальные услуги отдельным категориям граждан</t>
  </si>
  <si>
    <t>0511510000</t>
  </si>
  <si>
    <t xml:space="preserve">  Выплаты почетным гражданам города Обнинска</t>
  </si>
  <si>
    <t>0511610000</t>
  </si>
  <si>
    <t xml:space="preserve">  Ежемесячная доплата к государственной пенсии лицам, замещавшим муниципальные должности и должности муниципальной службы</t>
  </si>
  <si>
    <t>0511710000</t>
  </si>
  <si>
    <t xml:space="preserve">  Предоставление банных услуг отдельным категориям граждан</t>
  </si>
  <si>
    <t>0512010000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</si>
  <si>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</si>
  <si>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</si>
  <si>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Осуществление ежемесячных выплат на детей в возрасте от трех до семи лет включительно</t>
  </si>
  <si>
    <t>05124R3020</t>
  </si>
  <si>
    <t xml:space="preserve">  Оказание государственной социальной помощи на основании социального контракта отдельным категориям граждан</t>
  </si>
  <si>
    <t>05125R4040</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</si>
  <si>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</si>
  <si>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</si>
  <si>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</si>
  <si>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</si>
  <si>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</si>
  <si>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</si>
  <si>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</si>
  <si>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</si>
  <si>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</si>
  <si>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</si>
  <si>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</si>
  <si>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</si>
  <si>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 xml:space="preserve">  Организация прохождения курса реабилитации граждан с нарушением функций опорно-двигательного аппарата</t>
  </si>
  <si>
    <t>0520310000</t>
  </si>
  <si>
    <t xml:space="preserve">  Проведение оздоровительных смен для граждан пожилого возраста и инвалидов</t>
  </si>
  <si>
    <t>0520410000</t>
  </si>
  <si>
    <t xml:space="preserve">  Оборудование квартир инвалидов специальными техническими средствами</t>
  </si>
  <si>
    <t>0520510000</t>
  </si>
  <si>
    <t xml:space="preserve">  Организация работы клубных формирований для пожилых граждан и инвалидов</t>
  </si>
  <si>
    <t>0520610000</t>
  </si>
  <si>
    <t>Подпрограмма "Жилье в кредит"</t>
  </si>
  <si>
    <t>0530000000</t>
  </si>
  <si>
    <t xml:space="preserve">  Предоставление компенсации гражданам на приобретение жилья</t>
  </si>
  <si>
    <t>0530110000</t>
  </si>
  <si>
    <t>Подпрограмма "Обеспечение жильем молодых семей"</t>
  </si>
  <si>
    <t>0540000000</t>
  </si>
  <si>
    <t xml:space="preserve">  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</si>
  <si>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</si>
  <si>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</si>
  <si>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</si>
  <si>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 xml:space="preserve">  Организация предоставления населению мер социальной поддержки в соответствии с законодательством</t>
  </si>
  <si>
    <t>0550103050</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</si>
  <si>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</si>
  <si>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0550110000</t>
  </si>
  <si>
    <t xml:space="preserve"> Муниципальная программа "Дорожное хозяйство города Обнинска"</t>
  </si>
  <si>
    <t>0600000000</t>
  </si>
  <si>
    <t xml:space="preserve">  Выполнение комплекса работ по ремонту автомобильных дорог</t>
  </si>
  <si>
    <t>0600110000</t>
  </si>
  <si>
    <t xml:space="preserve">  Выполнение комплекса работ по ремонту внутриквартальных и внутридворовых проездов</t>
  </si>
  <si>
    <t>0600210000</t>
  </si>
  <si>
    <t xml:space="preserve">  Выполнение комплекса работ по ремонту внутриквартальных и внутридворовых проездов в рамках деятельности ТОС</t>
  </si>
  <si>
    <t>0600310000</t>
  </si>
  <si>
    <t xml:space="preserve">  Содержание улично-дорожной сети города, инженерных сооружений и объектов ливневой канализации</t>
  </si>
  <si>
    <t>0600410000</t>
  </si>
  <si>
    <t xml:space="preserve">  Техническое оснащение улично-дорожной сети города с целью обеспечения безопасности дорожного движения</t>
  </si>
  <si>
    <t>0600510000</t>
  </si>
  <si>
    <t xml:space="preserve">  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</si>
  <si>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</si>
  <si>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 xml:space="preserve">  Строительство и реконструкция автомобильных дорог и искусственных сооружений на них</t>
  </si>
  <si>
    <t>0600710000</t>
  </si>
  <si>
    <t xml:space="preserve">  Реконструкция участка автомобильной дороги ул. Красных Зорь на участке от ООО "Марк-4" до ул. Северная</t>
  </si>
  <si>
    <t>0601210000</t>
  </si>
  <si>
    <t xml:space="preserve">  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</si>
  <si>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</si>
  <si>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 xml:space="preserve">  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</si>
  <si>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</si>
  <si>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 xml:space="preserve"> Муниципальная программа "Содержание и обслуживание жилищного фонда муниципального образования "Город Обнинск"</t>
  </si>
  <si>
    <t>0700000000</t>
  </si>
  <si>
    <t xml:space="preserve">  Ремонт и содержание муниципального жилья</t>
  </si>
  <si>
    <t>0700110000</t>
  </si>
  <si>
    <t xml:space="preserve">  Софинансирование работ по капитальному ремонту многоквартирных домов</t>
  </si>
  <si>
    <t>0700210000</t>
  </si>
  <si>
    <t xml:space="preserve">  Обеспечение деятельности аварийно-диспетчерской службы города</t>
  </si>
  <si>
    <t>0700310000</t>
  </si>
  <si>
    <t xml:space="preserve">  Обеспечение деятельности по приему оплаты платежей за услуги ЖКХ</t>
  </si>
  <si>
    <t>0700410000</t>
  </si>
  <si>
    <t xml:space="preserve">  Возмещение части платы за содержание и ремонт помещений, находящихся в муниципальной собственности</t>
  </si>
  <si>
    <t>0700510000</t>
  </si>
  <si>
    <t xml:space="preserve"> Муниципальная программа "Энергосбережение и повышение энергетической эффективности в муниципальном образовании "Город Обнинск"</t>
  </si>
  <si>
    <t>0800000000</t>
  </si>
  <si>
    <t xml:space="preserve">  Установка и замена индивидуальных приборов учета потребления коммунальных ресурсов в муниципальном жилищном фонде</t>
  </si>
  <si>
    <t>0800110000</t>
  </si>
  <si>
    <t xml:space="preserve">  Ремонт ветхих участков водопроводных сетей</t>
  </si>
  <si>
    <t>0800210000</t>
  </si>
  <si>
    <t xml:space="preserve">  Реконструкция магистральных и распределительных сетей электроснабжения</t>
  </si>
  <si>
    <t>0800310000</t>
  </si>
  <si>
    <t xml:space="preserve">  Повышение энергоэффективности малоэтажных домов</t>
  </si>
  <si>
    <t>0800410000</t>
  </si>
  <si>
    <t xml:space="preserve"> 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</si>
  <si>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</si>
  <si>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</si>
  <si>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</si>
  <si>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 xml:space="preserve">  Реализация мероприятий по благоустройству территории города Обнинска</t>
  </si>
  <si>
    <t>0910110000</t>
  </si>
  <si>
    <t xml:space="preserve">  Реализация мероприятий по озеленению территорий города, реконструкция и восстановление зеленых насаждений</t>
  </si>
  <si>
    <t>0910210000</t>
  </si>
  <si>
    <t xml:space="preserve">  Реализация мероприятий по декоративному оформлению территорий города Обнинска</t>
  </si>
  <si>
    <t>0910510000</t>
  </si>
  <si>
    <t>Подпрограмма "Развитие наружного освещения территории города Обнинска"</t>
  </si>
  <si>
    <t>0930000000</t>
  </si>
  <si>
    <t xml:space="preserve">  Содержание сети уличного освещения городских территорий</t>
  </si>
  <si>
    <t>0930110000</t>
  </si>
  <si>
    <t xml:space="preserve">  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</si>
  <si>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</si>
  <si>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</si>
  <si>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</si>
  <si>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 xml:space="preserve">  Благоустройство и расширение парковых зон и скверов на территории города</t>
  </si>
  <si>
    <t>0940110000</t>
  </si>
  <si>
    <t xml:space="preserve">  Организация и проведение городских мероприятий на территории парков города</t>
  </si>
  <si>
    <t>0940210000</t>
  </si>
  <si>
    <t xml:space="preserve">  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</si>
  <si>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09403L5250</t>
  </si>
  <si>
    <t>Подпрограмма "Организация похоронного дела"</t>
  </si>
  <si>
    <t>0950000000</t>
  </si>
  <si>
    <t xml:space="preserve">  Обеспечение деятельности МКУ "БРУ"</t>
  </si>
  <si>
    <t>0950110000</t>
  </si>
  <si>
    <t xml:space="preserve">  Благоустройство территорий кладбищ и содержание мест захоронений</t>
  </si>
  <si>
    <t>0950310000</t>
  </si>
  <si>
    <t xml:space="preserve"> Муниципальная программа "Развитие и модернизация объектов инженерной инфраструктуры города Обнинска"</t>
  </si>
  <si>
    <t>1000000000</t>
  </si>
  <si>
    <t xml:space="preserve">  Выполнение мероприятий в связи с выводом из эксплуатации ТЭЦ ФЭИ и реконструкция тепловых сетей</t>
  </si>
  <si>
    <t>1001010000</t>
  </si>
  <si>
    <t xml:space="preserve">  Проектирование и строительство станций очистки воды для скважин Вашутинского и Добринского водозаборов</t>
  </si>
  <si>
    <t>1001410000</t>
  </si>
  <si>
    <t xml:space="preserve">  Проектирование и строительство очистных сооружений ливневых стоков базы по ул. Лесная, 15а</t>
  </si>
  <si>
    <t>1001510000</t>
  </si>
  <si>
    <t xml:space="preserve">  Осуществление функций МБУ "Управляющая компания систем коммунальной инфраструктуры"</t>
  </si>
  <si>
    <t>1001610000</t>
  </si>
  <si>
    <t xml:space="preserve"> 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</si>
  <si>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</si>
  <si>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</si>
  <si>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</si>
  <si>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 xml:space="preserve">  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</si>
  <si>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</si>
  <si>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 xml:space="preserve">  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</si>
  <si>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</si>
  <si>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</si>
  <si>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</si>
  <si>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 xml:space="preserve">  Установка и модернизация систем видеонаблюдения в муниципальных образовательных учреждениях</t>
  </si>
  <si>
    <t>1120110000</t>
  </si>
  <si>
    <t xml:space="preserve">  Установка, модернизация и обслуживание систем видеонаблюдения на территории города Обнинска</t>
  </si>
  <si>
    <t>1120210000</t>
  </si>
  <si>
    <t xml:space="preserve">  Создание условий для деятельности добровольных народных дружин</t>
  </si>
  <si>
    <t>1120310000</t>
  </si>
  <si>
    <t xml:space="preserve">  Проведение мероприятий антинаркотической направленности</t>
  </si>
  <si>
    <t>1120410000</t>
  </si>
  <si>
    <t xml:space="preserve">  Поддержка организаций, занимающихся реабилитацией граждан, страдающих наркотической и алкогольной зависимостью</t>
  </si>
  <si>
    <t>1120510000</t>
  </si>
  <si>
    <t xml:space="preserve"> 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</si>
  <si>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</si>
  <si>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</si>
  <si>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</si>
  <si>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 xml:space="preserve">  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</si>
  <si>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</si>
  <si>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 xml:space="preserve">  Предоставление субсидий субъектам малого и среднего предпринимательства на компенсацию затрат</t>
  </si>
  <si>
    <t>12102S6840</t>
  </si>
  <si>
    <t xml:space="preserve">  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</si>
  <si>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</si>
  <si>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Обеспечение консультационной, организационно-методической и информационной поддержки предпринимательской деятельности</t>
  </si>
  <si>
    <t>1210410000</t>
  </si>
  <si>
    <t>Подпрограмма "Развитие инновационной деятельности в городе Обнинске"</t>
  </si>
  <si>
    <t>1220000000</t>
  </si>
  <si>
    <t xml:space="preserve">  Предоставление субсидий на развитие инфраструктуры поддержки предпринимательства и инновационной деятельности</t>
  </si>
  <si>
    <t>1220210000</t>
  </si>
  <si>
    <t xml:space="preserve">  Обеспечение информационно-имиджевой поддержки инновационной деятельности</t>
  </si>
  <si>
    <t>1220310000</t>
  </si>
  <si>
    <t xml:space="preserve">  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</si>
  <si>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</si>
  <si>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 xml:space="preserve"> 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</si>
  <si>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</si>
  <si>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</si>
  <si>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</si>
  <si>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 xml:space="preserve">  Кадастровые работы в отношении объектов, находящихся в муниципальной собственности, и земельных участков</t>
  </si>
  <si>
    <t>1310110000</t>
  </si>
  <si>
    <t xml:space="preserve">  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</si>
  <si>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</si>
  <si>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 xml:space="preserve">  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</si>
  <si>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</si>
  <si>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 xml:space="preserve">  Оценка рыночной стоимости муниципального имущества и земельных участков; государственная кадастровая оценка земельных участков</t>
  </si>
  <si>
    <t>1310210000</t>
  </si>
  <si>
    <t xml:space="preserve">  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</si>
  <si>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</si>
  <si>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</si>
  <si>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</si>
  <si>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 xml:space="preserve">  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</si>
  <si>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13201S7070</t>
  </si>
  <si>
    <t xml:space="preserve">  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</si>
  <si>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</si>
  <si>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 xml:space="preserve">  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</si>
  <si>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</si>
  <si>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 xml:space="preserve">  Повышение уровня привлекательности профессиональной деятельности в сфере архитектуры и градостроительства</t>
  </si>
  <si>
    <t>13205S6233</t>
  </si>
  <si>
    <t xml:space="preserve"> Муниципальная программа "Формирование современной городской среды"</t>
  </si>
  <si>
    <t>1500000000</t>
  </si>
  <si>
    <t xml:space="preserve">  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</si>
  <si>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</si>
  <si>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 xml:space="preserve"> Муниципальная программа "Развитие туризма в муниципальном образовании "Город Обнинск"</t>
  </si>
  <si>
    <t>1600000000</t>
  </si>
  <si>
    <t xml:space="preserve">  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</si>
  <si>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1600110000</t>
  </si>
  <si>
    <t xml:space="preserve">  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</si>
  <si>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1600210000</t>
  </si>
  <si>
    <t xml:space="preserve">  Создание объединенных туристических маршрутов с городами и/или туристическими объектами Калужской области</t>
  </si>
  <si>
    <t>1600310000</t>
  </si>
  <si>
    <t xml:space="preserve">  Развитие приоритетных направлений внутреннего туризма на территории муниципального образования "Город Обнинск"</t>
  </si>
  <si>
    <t>1600410000</t>
  </si>
  <si>
    <t xml:space="preserve">  Организация, обеспечение и проведение мероприятий в сфере туризма на территории муниципального образования "Город Обнинск"</t>
  </si>
  <si>
    <t>1600510000</t>
  </si>
  <si>
    <t xml:space="preserve"> Непрограммные направления расходов</t>
  </si>
  <si>
    <t>7000000000</t>
  </si>
  <si>
    <t>Обеспечение деятельности органов местного самоуправления</t>
  </si>
  <si>
    <t>7010000000</t>
  </si>
  <si>
    <t xml:space="preserve">  Стимулирование руководителей исполнительно-распорядительных органов муниципальных образований области</t>
  </si>
  <si>
    <t>7010000530</t>
  </si>
  <si>
    <t xml:space="preserve">  Формирование и содержание областных архивных фондов</t>
  </si>
  <si>
    <t>7010000800</t>
  </si>
  <si>
    <t xml:space="preserve">  Организация исполнения полномочий по обеспечению предоставления гражданам мер социальной поддержки</t>
  </si>
  <si>
    <t>7010003050</t>
  </si>
  <si>
    <t xml:space="preserve">  Обеспечение деятельности представительного органа муниципального образования "Город Обнинск"</t>
  </si>
  <si>
    <t>7010011001</t>
  </si>
  <si>
    <t xml:space="preserve">  Обеспечение деятельности Контрольно-счетной палаты муниципального образования "Город Обнинск"</t>
  </si>
  <si>
    <t>7010011002</t>
  </si>
  <si>
    <t xml:space="preserve">  Обеспечение деятельности исполнительно-распорядительного органа муниципального образования "Город Обнинск"</t>
  </si>
  <si>
    <t>7010011003</t>
  </si>
  <si>
    <t xml:space="preserve">  Обеспечение деятельности Управления финансов Администрации города Обнинска</t>
  </si>
  <si>
    <t>7010011004</t>
  </si>
  <si>
    <t xml:space="preserve">  Обеспечение деятельности Комитета по материально-техническому обеспечению Администрации города Обнинска</t>
  </si>
  <si>
    <t>7010011005</t>
  </si>
  <si>
    <t xml:space="preserve">  Осуществление полномочий по государственной регистрации актов гражданского состояния</t>
  </si>
  <si>
    <t>7010059340</t>
  </si>
  <si>
    <t>Резервные фонды местных администраций</t>
  </si>
  <si>
    <t>7020000000</t>
  </si>
  <si>
    <t xml:space="preserve">  Резервный фонд Администрации города Обнинска</t>
  </si>
  <si>
    <t>7020012001</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</si>
  <si>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</si>
  <si>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7020012002</t>
  </si>
  <si>
    <t>Реализация прочих направлений деятельности в сфере установленных функций органов местного самоуправления</t>
  </si>
  <si>
    <t>7030000000</t>
  </si>
  <si>
    <t xml:space="preserve">  Обучение, переподготовка, повышение квалификации, проведение семинаров для выборных лиц местного самоуправления, муниципальных служащих</t>
  </si>
  <si>
    <t>7030013001</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</si>
  <si>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</si>
  <si>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</si>
  <si>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 xml:space="preserve">  Процентные платежи по муниципальному долгу</t>
  </si>
  <si>
    <t>7030013003</t>
  </si>
  <si>
    <t xml:space="preserve">  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</si>
  <si>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</si>
  <si>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 xml:space="preserve">  Проведение отдельных мероприятий по транспорту</t>
  </si>
  <si>
    <t>7030013006</t>
  </si>
  <si>
    <t xml:space="preserve">  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</si>
  <si>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</si>
  <si>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 xml:space="preserve">  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t>
  </si>
  <si>
    <t>7030013008</t>
  </si>
  <si>
    <t xml:space="preserve">  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</si>
  <si>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</si>
  <si>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 xml:space="preserve">  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</si>
  <si>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</si>
  <si>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 xml:space="preserve">  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</si>
  <si>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</si>
  <si>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 xml:space="preserve">  Проведение выборов в представительные органы муниципального образования</t>
  </si>
  <si>
    <t>7030013012</t>
  </si>
  <si>
    <t xml:space="preserve">  Проведение работ по изъятию земельных участков, находящихся в частной собственности для муниципальных нужд</t>
  </si>
  <si>
    <t>7030013014</t>
  </si>
  <si>
    <t>Расходы непрограммного характера за счет средств межбюджетных трансфертов, не включенные в другие направления расходов</t>
  </si>
  <si>
    <t>7040000000</t>
  </si>
  <si>
    <t xml:space="preserve">  Расходы на проведение антитеррористических учений</t>
  </si>
  <si>
    <t>7040000152</t>
  </si>
  <si>
    <t xml:space="preserve">  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</si>
  <si>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</si>
  <si>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 xml:space="preserve">  Выплаты стимулирующего характера медицинским работникам, участвующим в проведении вакцинации против новой коронавирусной инфекции COVID-19</t>
  </si>
  <si>
    <t>7040000155</t>
  </si>
  <si>
    <t xml:space="preserve">  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</si>
  <si>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</si>
  <si>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 xml:space="preserve">  Осуществление государственных полномочий по организации социального обслуживания граждан в Калужской области</t>
  </si>
  <si>
    <t>7040003410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</si>
  <si>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</si>
  <si>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</si>
  <si>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 xml:space="preserve">  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</si>
  <si>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</si>
  <si>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 xml:space="preserve">  Реализация инфраструктурного проекта</t>
  </si>
  <si>
    <t>70400S8110</t>
  </si>
  <si>
    <t xml:space="preserve">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</si>
  <si>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</si>
  <si>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</si>
  <si>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</si>
  <si>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</si>
  <si>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</si>
  <si>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Прочие непрограммные направления расходов</t>
  </si>
  <si>
    <t>7090000000</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</si>
  <si>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</si>
  <si>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</si>
  <si>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</si>
  <si>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</si>
  <si>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 xml:space="preserve">  Дополнительные выплаты за поднаем жилья работникам федеральных государственных учреждений</t>
  </si>
  <si>
    <t>7090019003</t>
  </si>
  <si>
    <t xml:space="preserve">  Мероприятия по здоровому образу жизни в городе Обнинске</t>
  </si>
  <si>
    <t>7090019004</t>
  </si>
  <si>
    <t xml:space="preserve">  Исполнение судебных актов</t>
  </si>
  <si>
    <t>7090019005</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</si>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</sst>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6">
    <numFmt numFmtId="164" formatCode="General"/>
    <numFmt numFmtId="165" formatCode="@"/>
    <numFmt numFmtId="166" formatCode="#,##0.00"/>
    <numFmt numFmtId="167" formatCode="0.00%"/>
    <numFmt numFmtId="168" formatCode="0"/>
    <numFmt numFmtId="169" formatCode="0.00"/>
  </numFmts>
  <fonts count="46">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0"/>
      <name val="Times New Roman"/>
      <family val="1"/>
    </font>
    <font>
      <b/>
      <sz val="10"/>
      <name val="Arial Cyr"/>
      <family val="0"/>
    </font>
    <font>
      <b/>
      <sz val="11"/>
      <color indexed="8"/>
      <name val="Times New Roman"/>
      <family val="1"/>
    </font>
    <font>
      <b/>
      <sz val="11"/>
      <name val="Times New Roman"/>
      <family val="1"/>
    </font>
    <font>
      <b/>
      <sz val="11"/>
      <name val="Arial Cyr"/>
      <family val="0"/>
    </font>
    <font>
      <sz val="11"/>
      <color indexed="8"/>
      <name val="Times New Roman"/>
      <family val="1"/>
    </font>
    <font>
      <i/>
      <sz val="11"/>
      <name val="Arial Cyr"/>
      <family val="0"/>
    </font>
    <font>
      <b/>
      <sz val="12"/>
      <name val="Arial Cyr"/>
      <family val="0"/>
    </font>
    <font>
      <sz val="12"/>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35">
    <xf numFmtId="164" fontId="0" fillId="0" borderId="0" xfId="0" applyAlignment="1">
      <alignment/>
    </xf>
    <xf numFmtId="165" fontId="0" fillId="0" borderId="0" xfId="0" applyNumberFormat="1" applyFont="1" applyAlignment="1">
      <alignment/>
    </xf>
    <xf numFmtId="165" fontId="0" fillId="0" borderId="0" xfId="0" applyNumberFormat="1" applyAlignment="1">
      <alignment horizontal="center"/>
    </xf>
    <xf numFmtId="164" fontId="30" fillId="0" borderId="0" xfId="0" applyFont="1" applyFill="1" applyAlignment="1">
      <alignment horizontal="center"/>
    </xf>
    <xf numFmtId="164" fontId="31" fillId="0" borderId="0" xfId="0" applyFont="1" applyFill="1" applyAlignment="1">
      <alignment/>
    </xf>
    <xf numFmtId="165" fontId="0" fillId="0" borderId="0" xfId="0" applyNumberFormat="1" applyFill="1" applyAlignment="1">
      <alignment/>
    </xf>
    <xf numFmtId="165" fontId="32" fillId="0" borderId="0" xfId="0" applyNumberFormat="1" applyFont="1" applyFill="1" applyAlignment="1">
      <alignment horizontal="center" wrapText="1"/>
    </xf>
    <xf numFmtId="164" fontId="30" fillId="0" borderId="0" xfId="0" applyFont="1" applyBorder="1" applyAlignment="1">
      <alignment horizontal="left" wrapText="1"/>
    </xf>
    <xf numFmtId="165" fontId="30" fillId="0" borderId="0" xfId="0" applyNumberFormat="1" applyFont="1" applyFill="1" applyBorder="1" applyAlignment="1">
      <alignment horizontal="left" wrapText="1"/>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Border="1" applyAlignment="1">
      <alignment horizontal="left"/>
    </xf>
    <xf numFmtId="165" fontId="34"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Alignment="1">
      <alignment/>
    </xf>
    <xf numFmtId="164" fontId="39" fillId="0" borderId="11" xfId="100" applyNumberFormat="1" applyFont="1" applyFill="1" applyBorder="1" applyAlignment="1" applyProtection="1">
      <alignment horizontal="left" vertical="top" wrapText="1" shrinkToFit="1"/>
      <protection/>
    </xf>
    <xf numFmtId="168" fontId="39" fillId="0" borderId="11" xfId="88" applyNumberFormat="1" applyFont="1" applyFill="1" applyBorder="1" applyAlignment="1" applyProtection="1">
      <alignment horizontal="center" wrapText="1"/>
      <protection/>
    </xf>
    <xf numFmtId="166" fontId="39" fillId="0" borderId="11" xfId="101" applyNumberFormat="1" applyFont="1" applyFill="1" applyBorder="1" applyProtection="1">
      <alignment/>
      <protection/>
    </xf>
    <xf numFmtId="164" fontId="40" fillId="0" borderId="0" xfId="0" applyFont="1" applyAlignment="1">
      <alignment/>
    </xf>
    <xf numFmtId="164" fontId="41" fillId="0" borderId="0" xfId="0" applyFont="1" applyAlignment="1">
      <alignment/>
    </xf>
    <xf numFmtId="164" fontId="42" fillId="0" borderId="11" xfId="100" applyNumberFormat="1" applyFont="1" applyFill="1" applyBorder="1" applyAlignment="1" applyProtection="1">
      <alignment horizontal="left" vertical="top" wrapText="1" shrinkToFit="1"/>
      <protection/>
    </xf>
    <xf numFmtId="168" fontId="42" fillId="0" borderId="11" xfId="88" applyNumberFormat="1" applyFont="1" applyFill="1" applyBorder="1" applyAlignment="1" applyProtection="1">
      <alignment horizontal="center" wrapText="1"/>
      <protection/>
    </xf>
    <xf numFmtId="166" fontId="42" fillId="0" borderId="11" xfId="101" applyNumberFormat="1" applyFont="1" applyFill="1" applyBorder="1" applyProtection="1">
      <alignment/>
      <protection/>
    </xf>
    <xf numFmtId="164" fontId="43" fillId="0" borderId="0" xfId="0" applyFont="1" applyAlignment="1">
      <alignment/>
    </xf>
    <xf numFmtId="164" fontId="44" fillId="0" borderId="0" xfId="0" applyFont="1" applyAlignment="1">
      <alignment/>
    </xf>
    <xf numFmtId="164" fontId="45" fillId="0" borderId="0" xfId="0" applyFont="1" applyAlignment="1">
      <alignment/>
    </xf>
    <xf numFmtId="169" fontId="41" fillId="0" borderId="0" xfId="0" applyNumberFormat="1" applyFont="1" applyAlignment="1">
      <alignment/>
    </xf>
    <xf numFmtId="166" fontId="38" fillId="0" borderId="0" xfId="0" applyNumberFormat="1" applyFont="1" applyAlignment="1">
      <alignment/>
    </xf>
    <xf numFmtId="164" fontId="39" fillId="0" borderId="11" xfId="89" applyNumberFormat="1" applyFont="1" applyFill="1" applyBorder="1" applyAlignment="1" applyProtection="1">
      <alignment horizontal="left" wrapText="1"/>
      <protection/>
    </xf>
    <xf numFmtId="166" fontId="39" fillId="0" borderId="11" xfId="91" applyNumberFormat="1" applyFont="1" applyFill="1" applyBorder="1" applyAlignment="1" applyProtection="1">
      <alignment horizontal="right" vertical="center" wrapText="1"/>
      <protection/>
    </xf>
    <xf numFmtId="165" fontId="0" fillId="0" borderId="0" xfId="0" applyNumberFormat="1" applyFont="1" applyFill="1" applyAlignment="1">
      <alignment horizontal="center"/>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5"/>
  <sheetViews>
    <sheetView tabSelected="1" view="pageBreakPreview" zoomScaleSheetLayoutView="100" workbookViewId="0" topLeftCell="A1">
      <selection activeCell="A3" sqref="A3"/>
    </sheetView>
  </sheetViews>
  <sheetFormatPr defaultColWidth="8.00390625" defaultRowHeight="12.75"/>
  <cols>
    <col min="1" max="1" width="55.25390625" style="1" customWidth="1"/>
    <col min="2" max="2" width="14.75390625" style="2" customWidth="1"/>
    <col min="3" max="3" width="19.25390625" style="3" customWidth="1"/>
    <col min="4" max="4" width="18.50390625" style="4" customWidth="1"/>
    <col min="5" max="5" width="12.375" style="0" customWidth="1"/>
    <col min="6" max="16384" width="9.00390625" style="0" customWidth="1"/>
  </cols>
  <sheetData>
    <row r="1" spans="1:8" ht="56.25" customHeight="1">
      <c r="A1" s="5"/>
      <c r="B1" s="6"/>
      <c r="C1" s="7" t="s">
        <v>0</v>
      </c>
      <c r="D1" s="7"/>
      <c r="E1" s="8"/>
      <c r="F1" s="8"/>
      <c r="G1" s="8"/>
      <c r="H1" s="8"/>
    </row>
    <row r="2" spans="1:4" ht="15">
      <c r="A2" s="9"/>
      <c r="B2" s="10"/>
      <c r="C2" s="11" t="s">
        <v>1</v>
      </c>
      <c r="D2" s="11"/>
    </row>
    <row r="3" spans="1:4" ht="64.5" customHeight="1">
      <c r="A3" s="12" t="s">
        <v>2</v>
      </c>
      <c r="B3" s="12"/>
      <c r="C3" s="12"/>
      <c r="D3" s="12"/>
    </row>
    <row r="4" spans="1:4" ht="18">
      <c r="A4" s="13"/>
      <c r="B4" s="14"/>
      <c r="D4" s="15" t="s">
        <v>3</v>
      </c>
    </row>
    <row r="5" spans="1:4" s="18" customFormat="1" ht="80.25" customHeight="1">
      <c r="A5" s="16" t="s">
        <v>4</v>
      </c>
      <c r="B5" s="16" t="s">
        <v>5</v>
      </c>
      <c r="C5" s="17" t="s">
        <v>6</v>
      </c>
      <c r="D5" s="17" t="s">
        <v>7</v>
      </c>
    </row>
    <row r="6" spans="1:4" s="22" customFormat="1" ht="27">
      <c r="A6" s="19" t="s">
        <v>8</v>
      </c>
      <c r="B6" s="20" t="s">
        <v>9</v>
      </c>
      <c r="C6" s="21">
        <f>C7+C13+C20+C23+C26+C29+C32</f>
        <v>2106918997.6</v>
      </c>
      <c r="D6" s="21">
        <f>D7+D13+D20+D23+D26+D29+D32</f>
        <v>481637785.79</v>
      </c>
    </row>
    <row r="7" spans="1:4" s="23" customFormat="1" ht="27">
      <c r="A7" s="19" t="s">
        <v>10</v>
      </c>
      <c r="B7" s="20" t="s">
        <v>11</v>
      </c>
      <c r="C7" s="21">
        <f>SUM(C8:C12)</f>
        <v>769995969.4</v>
      </c>
      <c r="D7" s="21">
        <f>SUM(D8:D12)</f>
        <v>178636444.16</v>
      </c>
    </row>
    <row r="8" spans="1:4" s="27" customFormat="1" ht="27">
      <c r="A8" s="24" t="s">
        <v>12</v>
      </c>
      <c r="B8" s="25" t="s">
        <v>13</v>
      </c>
      <c r="C8" s="26">
        <v>463852209.4</v>
      </c>
      <c r="D8" s="26">
        <v>99280645.48</v>
      </c>
    </row>
    <row r="9" spans="1:4" s="23" customFormat="1" ht="27">
      <c r="A9" s="24" t="s">
        <v>14</v>
      </c>
      <c r="B9" s="25" t="s">
        <v>15</v>
      </c>
      <c r="C9" s="26">
        <v>150000000</v>
      </c>
      <c r="D9" s="26">
        <v>43537465.16</v>
      </c>
    </row>
    <row r="10" spans="1:4" s="23" customFormat="1" ht="69">
      <c r="A10" s="24" t="s">
        <v>16</v>
      </c>
      <c r="B10" s="25" t="s">
        <v>17</v>
      </c>
      <c r="C10" s="26">
        <v>123343760</v>
      </c>
      <c r="D10" s="26">
        <v>30480758.16</v>
      </c>
    </row>
    <row r="11" spans="1:4" s="23" customFormat="1" ht="27">
      <c r="A11" s="24" t="s">
        <v>18</v>
      </c>
      <c r="B11" s="25" t="s">
        <v>19</v>
      </c>
      <c r="C11" s="26">
        <v>30800000</v>
      </c>
      <c r="D11" s="26">
        <v>5103832.5</v>
      </c>
    </row>
    <row r="12" spans="1:4" s="23" customFormat="1" ht="27">
      <c r="A12" s="24" t="s">
        <v>20</v>
      </c>
      <c r="B12" s="25" t="s">
        <v>21</v>
      </c>
      <c r="C12" s="26">
        <v>2000000</v>
      </c>
      <c r="D12" s="26">
        <v>233742.86</v>
      </c>
    </row>
    <row r="13" spans="1:4" s="28" customFormat="1" ht="27">
      <c r="A13" s="19" t="s">
        <v>22</v>
      </c>
      <c r="B13" s="20" t="s">
        <v>23</v>
      </c>
      <c r="C13" s="21">
        <f>SUM(C14:C19)</f>
        <v>1060699258.78</v>
      </c>
      <c r="D13" s="21">
        <f>SUM(D14:D19)</f>
        <v>255573770.34</v>
      </c>
    </row>
    <row r="14" spans="1:4" s="28" customFormat="1" ht="27">
      <c r="A14" s="24" t="s">
        <v>24</v>
      </c>
      <c r="B14" s="25" t="s">
        <v>25</v>
      </c>
      <c r="C14" s="26">
        <v>783476746.78</v>
      </c>
      <c r="D14" s="26">
        <v>180698541.09</v>
      </c>
    </row>
    <row r="15" spans="1:4" s="28" customFormat="1" ht="30.75" customHeight="1">
      <c r="A15" s="24" t="s">
        <v>26</v>
      </c>
      <c r="B15" s="25" t="s">
        <v>27</v>
      </c>
      <c r="C15" s="26">
        <v>2174472</v>
      </c>
      <c r="D15" s="26">
        <v>491908.3</v>
      </c>
    </row>
    <row r="16" spans="1:4" s="28" customFormat="1" ht="27">
      <c r="A16" s="24" t="s">
        <v>28</v>
      </c>
      <c r="B16" s="25" t="s">
        <v>29</v>
      </c>
      <c r="C16" s="26">
        <v>199560000</v>
      </c>
      <c r="D16" s="26">
        <v>62899377.9</v>
      </c>
    </row>
    <row r="17" spans="1:4" s="28" customFormat="1" ht="27">
      <c r="A17" s="24" t="s">
        <v>30</v>
      </c>
      <c r="B17" s="25" t="s">
        <v>31</v>
      </c>
      <c r="C17" s="26">
        <v>30700000</v>
      </c>
      <c r="D17" s="26">
        <v>260591</v>
      </c>
    </row>
    <row r="18" spans="1:4" s="28" customFormat="1" ht="27">
      <c r="A18" s="24" t="s">
        <v>32</v>
      </c>
      <c r="B18" s="25" t="s">
        <v>33</v>
      </c>
      <c r="C18" s="26">
        <v>4400000</v>
      </c>
      <c r="D18" s="26">
        <v>995571.43</v>
      </c>
    </row>
    <row r="19" spans="1:4" s="29" customFormat="1" ht="41.25">
      <c r="A19" s="24" t="s">
        <v>34</v>
      </c>
      <c r="B19" s="25" t="s">
        <v>35</v>
      </c>
      <c r="C19" s="26">
        <v>40388040</v>
      </c>
      <c r="D19" s="26">
        <v>10227780.62</v>
      </c>
    </row>
    <row r="20" spans="1:4" s="28" customFormat="1" ht="41.25">
      <c r="A20" s="19" t="s">
        <v>36</v>
      </c>
      <c r="B20" s="20" t="s">
        <v>37</v>
      </c>
      <c r="C20" s="21">
        <f>SUM(C21:C22)</f>
        <v>108155328.42</v>
      </c>
      <c r="D20" s="21">
        <f>SUM(D21:D22)</f>
        <v>13614607.36</v>
      </c>
    </row>
    <row r="21" spans="1:4" s="23" customFormat="1" ht="41.25">
      <c r="A21" s="24" t="s">
        <v>38</v>
      </c>
      <c r="B21" s="25" t="s">
        <v>39</v>
      </c>
      <c r="C21" s="26">
        <v>33000000.42</v>
      </c>
      <c r="D21" s="26">
        <v>5498079.96</v>
      </c>
    </row>
    <row r="22" spans="1:4" s="23" customFormat="1" ht="46.5" customHeight="1">
      <c r="A22" s="24" t="s">
        <v>40</v>
      </c>
      <c r="B22" s="25" t="s">
        <v>41</v>
      </c>
      <c r="C22" s="26">
        <v>75155328</v>
      </c>
      <c r="D22" s="26">
        <v>8116527.4</v>
      </c>
    </row>
    <row r="23" spans="1:4" s="23" customFormat="1" ht="27">
      <c r="A23" s="19" t="s">
        <v>42</v>
      </c>
      <c r="B23" s="20" t="s">
        <v>43</v>
      </c>
      <c r="C23" s="21">
        <f>SUM(C24:C25)</f>
        <v>14346329</v>
      </c>
      <c r="D23" s="21">
        <f>SUM(D24:D25)</f>
        <v>49322.22</v>
      </c>
    </row>
    <row r="24" spans="1:4" s="23" customFormat="1" ht="27">
      <c r="A24" s="24" t="s">
        <v>44</v>
      </c>
      <c r="B24" s="25" t="s">
        <v>45</v>
      </c>
      <c r="C24" s="26">
        <v>11796329</v>
      </c>
      <c r="D24" s="26">
        <v>0</v>
      </c>
    </row>
    <row r="25" spans="1:4" s="23" customFormat="1" ht="27">
      <c r="A25" s="24" t="s">
        <v>46</v>
      </c>
      <c r="B25" s="25" t="s">
        <v>47</v>
      </c>
      <c r="C25" s="26">
        <v>2550000</v>
      </c>
      <c r="D25" s="26">
        <v>49322.22</v>
      </c>
    </row>
    <row r="26" spans="1:4" s="23" customFormat="1" ht="27">
      <c r="A26" s="19" t="s">
        <v>48</v>
      </c>
      <c r="B26" s="20" t="s">
        <v>49</v>
      </c>
      <c r="C26" s="21">
        <f>SUM(C27:C28)</f>
        <v>72100000</v>
      </c>
      <c r="D26" s="21">
        <f>SUM(D27:D28)</f>
        <v>17971758.72</v>
      </c>
    </row>
    <row r="27" spans="1:4" s="23" customFormat="1" ht="27">
      <c r="A27" s="24" t="s">
        <v>50</v>
      </c>
      <c r="B27" s="25" t="s">
        <v>51</v>
      </c>
      <c r="C27" s="26">
        <v>71400000</v>
      </c>
      <c r="D27" s="26">
        <v>17971758.72</v>
      </c>
    </row>
    <row r="28" spans="1:4" s="23" customFormat="1" ht="27">
      <c r="A28" s="24" t="s">
        <v>52</v>
      </c>
      <c r="B28" s="25" t="s">
        <v>53</v>
      </c>
      <c r="C28" s="26">
        <v>700000</v>
      </c>
      <c r="D28" s="26">
        <v>0</v>
      </c>
    </row>
    <row r="29" spans="1:4" s="22" customFormat="1" ht="41.25">
      <c r="A29" s="19" t="s">
        <v>54</v>
      </c>
      <c r="B29" s="20" t="s">
        <v>55</v>
      </c>
      <c r="C29" s="21">
        <f>SUM(C30:C31)</f>
        <v>10550000</v>
      </c>
      <c r="D29" s="21">
        <f>SUM(D30:D31)</f>
        <v>2307738.84</v>
      </c>
    </row>
    <row r="30" spans="1:4" s="22" customFormat="1" ht="27">
      <c r="A30" s="24" t="s">
        <v>56</v>
      </c>
      <c r="B30" s="25" t="s">
        <v>57</v>
      </c>
      <c r="C30" s="26">
        <v>10500000</v>
      </c>
      <c r="D30" s="26">
        <v>2307738.84</v>
      </c>
    </row>
    <row r="31" spans="1:4" s="23" customFormat="1" ht="27">
      <c r="A31" s="24" t="s">
        <v>58</v>
      </c>
      <c r="B31" s="25" t="s">
        <v>59</v>
      </c>
      <c r="C31" s="26">
        <v>50000</v>
      </c>
      <c r="D31" s="26">
        <v>0</v>
      </c>
    </row>
    <row r="32" spans="1:4" s="23" customFormat="1" ht="27">
      <c r="A32" s="19" t="s">
        <v>60</v>
      </c>
      <c r="B32" s="20" t="s">
        <v>61</v>
      </c>
      <c r="C32" s="21">
        <f>SUM(C33:C37)</f>
        <v>71072112</v>
      </c>
      <c r="D32" s="21">
        <f>SUM(D33:D37)</f>
        <v>13484144.15</v>
      </c>
    </row>
    <row r="33" spans="1:4" s="23" customFormat="1" ht="27">
      <c r="A33" s="24" t="s">
        <v>62</v>
      </c>
      <c r="B33" s="25" t="s">
        <v>63</v>
      </c>
      <c r="C33" s="26">
        <v>11761100</v>
      </c>
      <c r="D33" s="26">
        <v>2245370.67</v>
      </c>
    </row>
    <row r="34" spans="1:4" s="23" customFormat="1" ht="27">
      <c r="A34" s="24" t="s">
        <v>64</v>
      </c>
      <c r="B34" s="25" t="s">
        <v>65</v>
      </c>
      <c r="C34" s="26">
        <v>52425000</v>
      </c>
      <c r="D34" s="26">
        <v>10395373.72</v>
      </c>
    </row>
    <row r="35" spans="1:4" s="23" customFormat="1" ht="27">
      <c r="A35" s="24" t="s">
        <v>66</v>
      </c>
      <c r="B35" s="25" t="s">
        <v>67</v>
      </c>
      <c r="C35" s="26">
        <v>1200000</v>
      </c>
      <c r="D35" s="26">
        <v>0</v>
      </c>
    </row>
    <row r="36" spans="1:4" s="23" customFormat="1" ht="13.5">
      <c r="A36" s="24" t="s">
        <v>68</v>
      </c>
      <c r="B36" s="25" t="s">
        <v>69</v>
      </c>
      <c r="C36" s="26">
        <v>300000</v>
      </c>
      <c r="D36" s="26">
        <v>226950</v>
      </c>
    </row>
    <row r="37" spans="1:4" s="23" customFormat="1" ht="13.5">
      <c r="A37" s="24" t="s">
        <v>70</v>
      </c>
      <c r="B37" s="25" t="s">
        <v>71</v>
      </c>
      <c r="C37" s="26">
        <v>5386012</v>
      </c>
      <c r="D37" s="26">
        <v>616449.76</v>
      </c>
    </row>
    <row r="38" spans="1:4" s="23" customFormat="1" ht="27">
      <c r="A38" s="19" t="s">
        <v>72</v>
      </c>
      <c r="B38" s="20" t="s">
        <v>73</v>
      </c>
      <c r="C38" s="21">
        <f>C39+C49+C54+C57+C60</f>
        <v>405310259.78</v>
      </c>
      <c r="D38" s="21">
        <f>D39+D49+D54+D57+D60</f>
        <v>97072517.21000001</v>
      </c>
    </row>
    <row r="39" spans="1:4" s="23" customFormat="1" ht="41.25">
      <c r="A39" s="19" t="s">
        <v>74</v>
      </c>
      <c r="B39" s="20" t="s">
        <v>75</v>
      </c>
      <c r="C39" s="21">
        <f>SUM(C40:C48)</f>
        <v>141319554</v>
      </c>
      <c r="D39" s="21">
        <f>SUM(D40:D48)</f>
        <v>32351015.17</v>
      </c>
    </row>
    <row r="40" spans="1:4" s="23" customFormat="1" ht="13.5">
      <c r="A40" s="24" t="s">
        <v>76</v>
      </c>
      <c r="B40" s="25" t="s">
        <v>77</v>
      </c>
      <c r="C40" s="26">
        <v>5000000</v>
      </c>
      <c r="D40" s="26">
        <v>1414865.51</v>
      </c>
    </row>
    <row r="41" spans="1:4" s="23" customFormat="1" ht="27">
      <c r="A41" s="24" t="s">
        <v>78</v>
      </c>
      <c r="B41" s="25" t="s">
        <v>79</v>
      </c>
      <c r="C41" s="26">
        <v>107410000</v>
      </c>
      <c r="D41" s="26">
        <v>28548291</v>
      </c>
    </row>
    <row r="42" spans="1:4" s="23" customFormat="1" ht="41.25">
      <c r="A42" s="24" t="s">
        <v>80</v>
      </c>
      <c r="B42" s="25" t="s">
        <v>81</v>
      </c>
      <c r="C42" s="26">
        <v>4000000</v>
      </c>
      <c r="D42" s="26">
        <v>350246.66</v>
      </c>
    </row>
    <row r="43" spans="1:4" s="23" customFormat="1" ht="13.5">
      <c r="A43" s="24" t="s">
        <v>82</v>
      </c>
      <c r="B43" s="25" t="s">
        <v>83</v>
      </c>
      <c r="C43" s="26">
        <v>1500000</v>
      </c>
      <c r="D43" s="26">
        <v>400000</v>
      </c>
    </row>
    <row r="44" spans="1:4" s="23" customFormat="1" ht="30.75" customHeight="1">
      <c r="A44" s="24" t="s">
        <v>84</v>
      </c>
      <c r="B44" s="25" t="s">
        <v>85</v>
      </c>
      <c r="C44" s="26">
        <v>6000000</v>
      </c>
      <c r="D44" s="26">
        <v>1517600</v>
      </c>
    </row>
    <row r="45" spans="1:4" s="23" customFormat="1" ht="27">
      <c r="A45" s="24" t="s">
        <v>86</v>
      </c>
      <c r="B45" s="25" t="s">
        <v>87</v>
      </c>
      <c r="C45" s="26">
        <v>300000</v>
      </c>
      <c r="D45" s="26">
        <v>0</v>
      </c>
    </row>
    <row r="46" spans="1:4" s="23" customFormat="1" ht="27">
      <c r="A46" s="24" t="s">
        <v>88</v>
      </c>
      <c r="B46" s="25" t="s">
        <v>89</v>
      </c>
      <c r="C46" s="26">
        <v>500000</v>
      </c>
      <c r="D46" s="26">
        <v>99012</v>
      </c>
    </row>
    <row r="47" spans="1:4" s="23" customFormat="1" ht="13.5">
      <c r="A47" s="24" t="s">
        <v>90</v>
      </c>
      <c r="B47" s="25" t="s">
        <v>91</v>
      </c>
      <c r="C47" s="26">
        <v>200000</v>
      </c>
      <c r="D47" s="26">
        <v>21000</v>
      </c>
    </row>
    <row r="48" spans="1:4" s="23" customFormat="1" ht="13.5">
      <c r="A48" s="24" t="s">
        <v>92</v>
      </c>
      <c r="B48" s="25" t="s">
        <v>93</v>
      </c>
      <c r="C48" s="26">
        <v>16409554</v>
      </c>
      <c r="D48" s="26">
        <v>0</v>
      </c>
    </row>
    <row r="49" spans="1:4" s="22" customFormat="1" ht="27">
      <c r="A49" s="19" t="s">
        <v>94</v>
      </c>
      <c r="B49" s="20" t="s">
        <v>95</v>
      </c>
      <c r="C49" s="21">
        <f>SUM(C50:C53)</f>
        <v>56169947.78</v>
      </c>
      <c r="D49" s="21">
        <f>SUM(D50:D53)</f>
        <v>14333673</v>
      </c>
    </row>
    <row r="50" spans="1:4" s="23" customFormat="1" ht="21" customHeight="1">
      <c r="A50" s="24" t="s">
        <v>96</v>
      </c>
      <c r="B50" s="25" t="s">
        <v>97</v>
      </c>
      <c r="C50" s="26">
        <v>53200000</v>
      </c>
      <c r="D50" s="26">
        <v>13294643</v>
      </c>
    </row>
    <row r="51" spans="1:4" s="23" customFormat="1" ht="41.25">
      <c r="A51" s="24" t="s">
        <v>98</v>
      </c>
      <c r="B51" s="25" t="s">
        <v>99</v>
      </c>
      <c r="C51" s="26">
        <v>1500000</v>
      </c>
      <c r="D51" s="26">
        <v>0</v>
      </c>
    </row>
    <row r="52" spans="1:4" s="23" customFormat="1" ht="41.25">
      <c r="A52" s="24" t="s">
        <v>100</v>
      </c>
      <c r="B52" s="25" t="s">
        <v>101</v>
      </c>
      <c r="C52" s="26">
        <v>469947.78</v>
      </c>
      <c r="D52" s="26">
        <v>39030</v>
      </c>
    </row>
    <row r="53" spans="1:4" s="23" customFormat="1" ht="54.75">
      <c r="A53" s="24" t="s">
        <v>102</v>
      </c>
      <c r="B53" s="25" t="s">
        <v>103</v>
      </c>
      <c r="C53" s="26">
        <v>1000000</v>
      </c>
      <c r="D53" s="26">
        <v>1000000</v>
      </c>
    </row>
    <row r="54" spans="1:4" s="23" customFormat="1" ht="27">
      <c r="A54" s="19" t="s">
        <v>104</v>
      </c>
      <c r="B54" s="20" t="s">
        <v>105</v>
      </c>
      <c r="C54" s="21">
        <f>SUM(C55:C56)</f>
        <v>29030000</v>
      </c>
      <c r="D54" s="21">
        <f>SUM(D55:D56)</f>
        <v>7529002</v>
      </c>
    </row>
    <row r="55" spans="1:4" s="23" customFormat="1" ht="13.5">
      <c r="A55" s="24" t="s">
        <v>106</v>
      </c>
      <c r="B55" s="25" t="s">
        <v>107</v>
      </c>
      <c r="C55" s="26">
        <v>28030000</v>
      </c>
      <c r="D55" s="26">
        <v>7529002</v>
      </c>
    </row>
    <row r="56" spans="1:4" s="23" customFormat="1" ht="27">
      <c r="A56" s="24" t="s">
        <v>108</v>
      </c>
      <c r="B56" s="25" t="s">
        <v>109</v>
      </c>
      <c r="C56" s="26">
        <v>1000000</v>
      </c>
      <c r="D56" s="26">
        <v>0</v>
      </c>
    </row>
    <row r="57" spans="1:4" s="22" customFormat="1" ht="41.25">
      <c r="A57" s="19" t="s">
        <v>110</v>
      </c>
      <c r="B57" s="20" t="s">
        <v>111</v>
      </c>
      <c r="C57" s="21">
        <f>SUM(C58:C59)</f>
        <v>133784758</v>
      </c>
      <c r="D57" s="21">
        <f>SUM(D58:D59)</f>
        <v>33390153</v>
      </c>
    </row>
    <row r="58" spans="1:4" s="23" customFormat="1" ht="27">
      <c r="A58" s="24" t="s">
        <v>112</v>
      </c>
      <c r="B58" s="25" t="s">
        <v>113</v>
      </c>
      <c r="C58" s="26">
        <v>130784758</v>
      </c>
      <c r="D58" s="26">
        <v>33101153</v>
      </c>
    </row>
    <row r="59" spans="1:4" s="23" customFormat="1" ht="41.25">
      <c r="A59" s="24" t="s">
        <v>114</v>
      </c>
      <c r="B59" s="25" t="s">
        <v>115</v>
      </c>
      <c r="C59" s="26">
        <v>3000000</v>
      </c>
      <c r="D59" s="26">
        <v>289000</v>
      </c>
    </row>
    <row r="60" spans="1:5" s="23" customFormat="1" ht="41.25">
      <c r="A60" s="19" t="s">
        <v>116</v>
      </c>
      <c r="B60" s="20" t="s">
        <v>117</v>
      </c>
      <c r="C60" s="21">
        <f>SUM(C61:C62)</f>
        <v>45006000</v>
      </c>
      <c r="D60" s="21">
        <f>SUM(D61:D62)</f>
        <v>9468674.04</v>
      </c>
      <c r="E60" s="30"/>
    </row>
    <row r="61" spans="1:4" s="23" customFormat="1" ht="27">
      <c r="A61" s="24" t="s">
        <v>118</v>
      </c>
      <c r="B61" s="25" t="s">
        <v>119</v>
      </c>
      <c r="C61" s="26">
        <v>5953000</v>
      </c>
      <c r="D61" s="26">
        <v>1459897.54</v>
      </c>
    </row>
    <row r="62" spans="1:4" s="28" customFormat="1" ht="27">
      <c r="A62" s="24" t="s">
        <v>120</v>
      </c>
      <c r="B62" s="25" t="s">
        <v>121</v>
      </c>
      <c r="C62" s="26">
        <v>39053000</v>
      </c>
      <c r="D62" s="26">
        <v>8008776.5</v>
      </c>
    </row>
    <row r="63" spans="1:4" s="18" customFormat="1" ht="27">
      <c r="A63" s="19" t="s">
        <v>122</v>
      </c>
      <c r="B63" s="20" t="s">
        <v>123</v>
      </c>
      <c r="C63" s="21">
        <f>SUM(C64:C65)</f>
        <v>8800000</v>
      </c>
      <c r="D63" s="21">
        <f>SUM(D64:D65)</f>
        <v>2573045</v>
      </c>
    </row>
    <row r="64" spans="1:4" s="18" customFormat="1" ht="27">
      <c r="A64" s="24" t="s">
        <v>124</v>
      </c>
      <c r="B64" s="25" t="s">
        <v>125</v>
      </c>
      <c r="C64" s="26">
        <v>600000</v>
      </c>
      <c r="D64" s="26">
        <v>0</v>
      </c>
    </row>
    <row r="65" spans="1:4" s="18" customFormat="1" ht="27">
      <c r="A65" s="24" t="s">
        <v>126</v>
      </c>
      <c r="B65" s="25" t="s">
        <v>127</v>
      </c>
      <c r="C65" s="26">
        <v>8200000</v>
      </c>
      <c r="D65" s="26">
        <v>2573045</v>
      </c>
    </row>
    <row r="66" spans="1:4" s="18" customFormat="1" ht="27">
      <c r="A66" s="19" t="s">
        <v>128</v>
      </c>
      <c r="B66" s="20" t="s">
        <v>129</v>
      </c>
      <c r="C66" s="21">
        <f>SUM(C67:C73)</f>
        <v>167210116.95</v>
      </c>
      <c r="D66" s="21">
        <f>SUM(D67:D73)</f>
        <v>35848779.39000001</v>
      </c>
    </row>
    <row r="67" spans="1:4" s="18" customFormat="1" ht="27">
      <c r="A67" s="24" t="s">
        <v>130</v>
      </c>
      <c r="B67" s="25" t="s">
        <v>131</v>
      </c>
      <c r="C67" s="26">
        <v>2500000</v>
      </c>
      <c r="D67" s="26">
        <v>1079060.02</v>
      </c>
    </row>
    <row r="68" spans="1:4" s="18" customFormat="1" ht="27">
      <c r="A68" s="24" t="s">
        <v>132</v>
      </c>
      <c r="B68" s="25" t="s">
        <v>133</v>
      </c>
      <c r="C68" s="26">
        <v>12000000</v>
      </c>
      <c r="D68" s="26">
        <v>3035708</v>
      </c>
    </row>
    <row r="69" spans="1:4" s="18" customFormat="1" ht="41.25">
      <c r="A69" s="24" t="s">
        <v>134</v>
      </c>
      <c r="B69" s="25" t="s">
        <v>135</v>
      </c>
      <c r="C69" s="26">
        <v>30500000</v>
      </c>
      <c r="D69" s="26">
        <v>7650000</v>
      </c>
    </row>
    <row r="70" spans="1:4" s="18" customFormat="1" ht="54.75">
      <c r="A70" s="24" t="s">
        <v>136</v>
      </c>
      <c r="B70" s="25" t="s">
        <v>137</v>
      </c>
      <c r="C70" s="26">
        <v>25150087.95</v>
      </c>
      <c r="D70" s="26">
        <v>0</v>
      </c>
    </row>
    <row r="71" spans="1:4" s="18" customFormat="1" ht="27">
      <c r="A71" s="24" t="s">
        <v>138</v>
      </c>
      <c r="B71" s="25" t="s">
        <v>139</v>
      </c>
      <c r="C71" s="26">
        <v>92300000</v>
      </c>
      <c r="D71" s="26">
        <v>24047651.37</v>
      </c>
    </row>
    <row r="72" spans="1:4" s="18" customFormat="1" ht="41.25">
      <c r="A72" s="24" t="s">
        <v>140</v>
      </c>
      <c r="B72" s="25" t="s">
        <v>141</v>
      </c>
      <c r="C72" s="26">
        <v>290880</v>
      </c>
      <c r="D72" s="26">
        <v>36360</v>
      </c>
    </row>
    <row r="73" spans="1:4" ht="110.25">
      <c r="A73" s="24" t="s">
        <v>142</v>
      </c>
      <c r="B73" s="25" t="s">
        <v>143</v>
      </c>
      <c r="C73" s="26">
        <v>4469149</v>
      </c>
      <c r="D73" s="26">
        <v>0</v>
      </c>
    </row>
    <row r="74" spans="1:4" s="18" customFormat="1" ht="27">
      <c r="A74" s="19" t="s">
        <v>144</v>
      </c>
      <c r="B74" s="20" t="s">
        <v>145</v>
      </c>
      <c r="C74" s="21">
        <f>C75+C99+C105+C107+C109</f>
        <v>995087660.1</v>
      </c>
      <c r="D74" s="21">
        <f>D75+D99+D105+D107+D109</f>
        <v>257246221.03</v>
      </c>
    </row>
    <row r="75" spans="1:4" s="18" customFormat="1" ht="41.25">
      <c r="A75" s="19" t="s">
        <v>146</v>
      </c>
      <c r="B75" s="20" t="s">
        <v>147</v>
      </c>
      <c r="C75" s="21">
        <f>SUM(C76:C98)</f>
        <v>928396909</v>
      </c>
      <c r="D75" s="21">
        <f>SUM(D76:D98)</f>
        <v>234445524.53</v>
      </c>
    </row>
    <row r="76" spans="1:4" s="18" customFormat="1" ht="27">
      <c r="A76" s="24" t="s">
        <v>148</v>
      </c>
      <c r="B76" s="25" t="s">
        <v>149</v>
      </c>
      <c r="C76" s="26">
        <v>105750918</v>
      </c>
      <c r="D76" s="26">
        <v>24519914.12</v>
      </c>
    </row>
    <row r="77" spans="1:4" s="18" customFormat="1" ht="27">
      <c r="A77" s="24" t="s">
        <v>150</v>
      </c>
      <c r="B77" s="25" t="s">
        <v>151</v>
      </c>
      <c r="C77" s="26">
        <v>8967735</v>
      </c>
      <c r="D77" s="26">
        <v>8854434.56</v>
      </c>
    </row>
    <row r="78" spans="1:4" s="18" customFormat="1" ht="27">
      <c r="A78" s="24" t="s">
        <v>152</v>
      </c>
      <c r="B78" s="25" t="s">
        <v>153</v>
      </c>
      <c r="C78" s="26">
        <v>34397971</v>
      </c>
      <c r="D78" s="26">
        <v>6489618.8</v>
      </c>
    </row>
    <row r="79" spans="1:4" s="18" customFormat="1" ht="27">
      <c r="A79" s="24" t="s">
        <v>154</v>
      </c>
      <c r="B79" s="25" t="s">
        <v>155</v>
      </c>
      <c r="C79" s="26">
        <v>20914819</v>
      </c>
      <c r="D79" s="26">
        <v>5016787.88</v>
      </c>
    </row>
    <row r="80" spans="1:4" ht="41.25">
      <c r="A80" s="24" t="s">
        <v>156</v>
      </c>
      <c r="B80" s="25" t="s">
        <v>157</v>
      </c>
      <c r="C80" s="26">
        <v>529773</v>
      </c>
      <c r="D80" s="26">
        <v>196236</v>
      </c>
    </row>
    <row r="81" spans="1:4" ht="41.25">
      <c r="A81" s="24" t="s">
        <v>158</v>
      </c>
      <c r="B81" s="25" t="s">
        <v>159</v>
      </c>
      <c r="C81" s="26">
        <v>3000000</v>
      </c>
      <c r="D81" s="26">
        <v>626018</v>
      </c>
    </row>
    <row r="82" spans="1:4" ht="41.25">
      <c r="A82" s="24" t="s">
        <v>160</v>
      </c>
      <c r="B82" s="25" t="s">
        <v>161</v>
      </c>
      <c r="C82" s="26">
        <v>287793043</v>
      </c>
      <c r="D82" s="26">
        <v>66637130.6</v>
      </c>
    </row>
    <row r="83" spans="1:4" ht="41.25">
      <c r="A83" s="24" t="s">
        <v>162</v>
      </c>
      <c r="B83" s="25" t="s">
        <v>163</v>
      </c>
      <c r="C83" s="26">
        <v>49263</v>
      </c>
      <c r="D83" s="26">
        <v>0</v>
      </c>
    </row>
    <row r="84" spans="1:4" ht="54.75">
      <c r="A84" s="24" t="s">
        <v>164</v>
      </c>
      <c r="B84" s="25" t="s">
        <v>165</v>
      </c>
      <c r="C84" s="26">
        <v>1500000</v>
      </c>
      <c r="D84" s="26">
        <v>0</v>
      </c>
    </row>
    <row r="85" spans="1:4" s="18" customFormat="1" ht="27">
      <c r="A85" s="24" t="s">
        <v>166</v>
      </c>
      <c r="B85" s="25" t="s">
        <v>167</v>
      </c>
      <c r="C85" s="26">
        <v>600000</v>
      </c>
      <c r="D85" s="26">
        <v>74710</v>
      </c>
    </row>
    <row r="86" spans="1:4" s="18" customFormat="1" ht="54.75">
      <c r="A86" s="24" t="s">
        <v>168</v>
      </c>
      <c r="B86" s="25" t="s">
        <v>169</v>
      </c>
      <c r="C86" s="26">
        <v>100000</v>
      </c>
      <c r="D86" s="26">
        <v>0</v>
      </c>
    </row>
    <row r="87" spans="1:4" ht="27">
      <c r="A87" s="24" t="s">
        <v>170</v>
      </c>
      <c r="B87" s="25" t="s">
        <v>171</v>
      </c>
      <c r="C87" s="26">
        <v>800000</v>
      </c>
      <c r="D87" s="26">
        <v>197049.8</v>
      </c>
    </row>
    <row r="88" spans="1:4" ht="33" customHeight="1">
      <c r="A88" s="24" t="s">
        <v>172</v>
      </c>
      <c r="B88" s="25" t="s">
        <v>173</v>
      </c>
      <c r="C88" s="26">
        <v>4300000</v>
      </c>
      <c r="D88" s="26">
        <v>890501.29</v>
      </c>
    </row>
    <row r="89" spans="1:4" ht="13.5">
      <c r="A89" s="24" t="s">
        <v>174</v>
      </c>
      <c r="B89" s="25" t="s">
        <v>175</v>
      </c>
      <c r="C89" s="26">
        <v>330000</v>
      </c>
      <c r="D89" s="26">
        <v>75652.5</v>
      </c>
    </row>
    <row r="90" spans="1:4" ht="41.25">
      <c r="A90" s="24" t="s">
        <v>176</v>
      </c>
      <c r="B90" s="25" t="s">
        <v>177</v>
      </c>
      <c r="C90" s="26">
        <v>10500000</v>
      </c>
      <c r="D90" s="26">
        <v>2564777.98</v>
      </c>
    </row>
    <row r="91" spans="1:4" ht="27">
      <c r="A91" s="24" t="s">
        <v>178</v>
      </c>
      <c r="B91" s="25" t="s">
        <v>179</v>
      </c>
      <c r="C91" s="26">
        <v>1000000</v>
      </c>
      <c r="D91" s="26">
        <v>203700</v>
      </c>
    </row>
    <row r="92" spans="1:4" ht="41.25">
      <c r="A92" s="24" t="s">
        <v>180</v>
      </c>
      <c r="B92" s="25" t="s">
        <v>181</v>
      </c>
      <c r="C92" s="26">
        <v>1959211</v>
      </c>
      <c r="D92" s="26">
        <v>1277468.86</v>
      </c>
    </row>
    <row r="93" spans="1:4" ht="27">
      <c r="A93" s="24" t="s">
        <v>182</v>
      </c>
      <c r="B93" s="25" t="s">
        <v>183</v>
      </c>
      <c r="C93" s="26">
        <v>185914711</v>
      </c>
      <c r="D93" s="26">
        <v>46895030.76</v>
      </c>
    </row>
    <row r="94" spans="1:4" ht="41.25">
      <c r="A94" s="24" t="s">
        <v>184</v>
      </c>
      <c r="B94" s="25" t="s">
        <v>185</v>
      </c>
      <c r="C94" s="26">
        <v>33522669</v>
      </c>
      <c r="D94" s="26">
        <v>10590766</v>
      </c>
    </row>
    <row r="95" spans="1:4" ht="54.75">
      <c r="A95" s="24" t="s">
        <v>186</v>
      </c>
      <c r="B95" s="25" t="s">
        <v>187</v>
      </c>
      <c r="C95" s="26">
        <v>53642763</v>
      </c>
      <c r="D95" s="26">
        <v>14203663.57</v>
      </c>
    </row>
    <row r="96" spans="1:4" ht="72" customHeight="1">
      <c r="A96" s="24" t="s">
        <v>188</v>
      </c>
      <c r="B96" s="25" t="s">
        <v>189</v>
      </c>
      <c r="C96" s="26">
        <v>91236070</v>
      </c>
      <c r="D96" s="26">
        <v>25938019.06</v>
      </c>
    </row>
    <row r="97" spans="1:4" s="18" customFormat="1" ht="54.75">
      <c r="A97" s="24" t="s">
        <v>190</v>
      </c>
      <c r="B97" s="25" t="s">
        <v>191</v>
      </c>
      <c r="C97" s="26">
        <v>79527661</v>
      </c>
      <c r="D97" s="26">
        <v>17851702.69</v>
      </c>
    </row>
    <row r="98" spans="1:4" s="18" customFormat="1" ht="82.5">
      <c r="A98" s="24" t="s">
        <v>192</v>
      </c>
      <c r="B98" s="25" t="s">
        <v>193</v>
      </c>
      <c r="C98" s="26">
        <v>2060302</v>
      </c>
      <c r="D98" s="26">
        <v>1342342.06</v>
      </c>
    </row>
    <row r="99" spans="1:4" s="18" customFormat="1" ht="13.5">
      <c r="A99" s="19" t="s">
        <v>194</v>
      </c>
      <c r="B99" s="20" t="s">
        <v>195</v>
      </c>
      <c r="C99" s="21">
        <f>SUM(C100:C104)</f>
        <v>6370000</v>
      </c>
      <c r="D99" s="21">
        <f>SUM(D100:D104)</f>
        <v>43787</v>
      </c>
    </row>
    <row r="100" spans="1:4" s="18" customFormat="1" ht="69">
      <c r="A100" s="24" t="s">
        <v>196</v>
      </c>
      <c r="B100" s="25" t="s">
        <v>197</v>
      </c>
      <c r="C100" s="26">
        <v>3050000</v>
      </c>
      <c r="D100" s="26">
        <v>0</v>
      </c>
    </row>
    <row r="101" spans="1:4" s="18" customFormat="1" ht="27">
      <c r="A101" s="24" t="s">
        <v>198</v>
      </c>
      <c r="B101" s="25" t="s">
        <v>199</v>
      </c>
      <c r="C101" s="26">
        <v>1850000</v>
      </c>
      <c r="D101" s="26">
        <v>0</v>
      </c>
    </row>
    <row r="102" spans="1:4" s="18" customFormat="1" ht="27">
      <c r="A102" s="24" t="s">
        <v>200</v>
      </c>
      <c r="B102" s="25" t="s">
        <v>201</v>
      </c>
      <c r="C102" s="26">
        <v>1200000</v>
      </c>
      <c r="D102" s="26">
        <v>0</v>
      </c>
    </row>
    <row r="103" spans="1:4" s="18" customFormat="1" ht="27">
      <c r="A103" s="24" t="s">
        <v>202</v>
      </c>
      <c r="B103" s="25" t="s">
        <v>203</v>
      </c>
      <c r="C103" s="26">
        <v>120000</v>
      </c>
      <c r="D103" s="26">
        <v>0</v>
      </c>
    </row>
    <row r="104" spans="1:4" s="18" customFormat="1" ht="27">
      <c r="A104" s="24" t="s">
        <v>204</v>
      </c>
      <c r="B104" s="25" t="s">
        <v>205</v>
      </c>
      <c r="C104" s="26">
        <v>150000</v>
      </c>
      <c r="D104" s="26">
        <v>43787</v>
      </c>
    </row>
    <row r="105" spans="1:4" s="18" customFormat="1" ht="13.5">
      <c r="A105" s="19" t="s">
        <v>206</v>
      </c>
      <c r="B105" s="20" t="s">
        <v>207</v>
      </c>
      <c r="C105" s="21">
        <f>C106</f>
        <v>10000000</v>
      </c>
      <c r="D105" s="21">
        <f>D106</f>
        <v>2425802.09</v>
      </c>
    </row>
    <row r="106" spans="1:4" ht="27">
      <c r="A106" s="24" t="s">
        <v>208</v>
      </c>
      <c r="B106" s="25" t="s">
        <v>209</v>
      </c>
      <c r="C106" s="26">
        <v>10000000</v>
      </c>
      <c r="D106" s="26">
        <v>2425802.09</v>
      </c>
    </row>
    <row r="107" spans="1:4" s="18" customFormat="1" ht="13.5">
      <c r="A107" s="19" t="s">
        <v>210</v>
      </c>
      <c r="B107" s="20" t="s">
        <v>211</v>
      </c>
      <c r="C107" s="21">
        <f>C108</f>
        <v>14761845</v>
      </c>
      <c r="D107" s="21">
        <f>D108</f>
        <v>14761845</v>
      </c>
    </row>
    <row r="108" spans="1:4" ht="27">
      <c r="A108" s="24" t="s">
        <v>212</v>
      </c>
      <c r="B108" s="25" t="s">
        <v>213</v>
      </c>
      <c r="C108" s="26">
        <v>14761845</v>
      </c>
      <c r="D108" s="26">
        <v>14761845</v>
      </c>
    </row>
    <row r="109" spans="1:4" s="18" customFormat="1" ht="41.25">
      <c r="A109" s="19" t="s">
        <v>214</v>
      </c>
      <c r="B109" s="20" t="s">
        <v>215</v>
      </c>
      <c r="C109" s="21">
        <f>SUM(C110:C111)</f>
        <v>35558906.1</v>
      </c>
      <c r="D109" s="21">
        <f>SUM(D110:D111)</f>
        <v>5569262.41</v>
      </c>
    </row>
    <row r="110" spans="1:4" s="18" customFormat="1" ht="27">
      <c r="A110" s="24" t="s">
        <v>216</v>
      </c>
      <c r="B110" s="25" t="s">
        <v>217</v>
      </c>
      <c r="C110" s="26">
        <v>21506512</v>
      </c>
      <c r="D110" s="26">
        <v>3250734.75</v>
      </c>
    </row>
    <row r="111" spans="1:4" s="18" customFormat="1" ht="41.25">
      <c r="A111" s="24" t="s">
        <v>218</v>
      </c>
      <c r="B111" s="25" t="s">
        <v>219</v>
      </c>
      <c r="C111" s="26">
        <v>14052394.1</v>
      </c>
      <c r="D111" s="26">
        <v>2318527.66</v>
      </c>
    </row>
    <row r="112" spans="1:4" s="18" customFormat="1" ht="27">
      <c r="A112" s="19" t="s">
        <v>220</v>
      </c>
      <c r="B112" s="20" t="s">
        <v>221</v>
      </c>
      <c r="C112" s="21">
        <f>SUM(C113:C122)</f>
        <v>599954631.22</v>
      </c>
      <c r="D112" s="21">
        <f>SUM(D113:D122)</f>
        <v>89522598.48</v>
      </c>
    </row>
    <row r="113" spans="1:4" s="18" customFormat="1" ht="27">
      <c r="A113" s="24" t="s">
        <v>222</v>
      </c>
      <c r="B113" s="25" t="s">
        <v>223</v>
      </c>
      <c r="C113" s="26">
        <v>38975608.72</v>
      </c>
      <c r="D113" s="26">
        <v>8448293.95</v>
      </c>
    </row>
    <row r="114" spans="1:4" s="18" customFormat="1" ht="27">
      <c r="A114" s="24" t="s">
        <v>224</v>
      </c>
      <c r="B114" s="25" t="s">
        <v>225</v>
      </c>
      <c r="C114" s="26">
        <v>5000000</v>
      </c>
      <c r="D114" s="26">
        <v>0</v>
      </c>
    </row>
    <row r="115" spans="1:4" s="18" customFormat="1" ht="41.25">
      <c r="A115" s="24" t="s">
        <v>226</v>
      </c>
      <c r="B115" s="25" t="s">
        <v>227</v>
      </c>
      <c r="C115" s="26">
        <v>30000000</v>
      </c>
      <c r="D115" s="26">
        <v>0</v>
      </c>
    </row>
    <row r="116" spans="1:4" s="18" customFormat="1" ht="27">
      <c r="A116" s="24" t="s">
        <v>228</v>
      </c>
      <c r="B116" s="25" t="s">
        <v>229</v>
      </c>
      <c r="C116" s="26">
        <v>290483954.65</v>
      </c>
      <c r="D116" s="26">
        <v>69989555.35</v>
      </c>
    </row>
    <row r="117" spans="1:4" ht="27">
      <c r="A117" s="24" t="s">
        <v>230</v>
      </c>
      <c r="B117" s="25" t="s">
        <v>231</v>
      </c>
      <c r="C117" s="26">
        <v>20000000</v>
      </c>
      <c r="D117" s="26">
        <v>3046878</v>
      </c>
    </row>
    <row r="118" spans="1:4" s="18" customFormat="1" ht="54.75">
      <c r="A118" s="24" t="s">
        <v>232</v>
      </c>
      <c r="B118" s="25" t="s">
        <v>233</v>
      </c>
      <c r="C118" s="26">
        <v>12445448.94</v>
      </c>
      <c r="D118" s="26">
        <v>0</v>
      </c>
    </row>
    <row r="119" spans="1:4" s="18" customFormat="1" ht="27">
      <c r="A119" s="24" t="s">
        <v>234</v>
      </c>
      <c r="B119" s="25" t="s">
        <v>235</v>
      </c>
      <c r="C119" s="26">
        <v>66972086.03</v>
      </c>
      <c r="D119" s="26">
        <v>8037871.18</v>
      </c>
    </row>
    <row r="120" spans="1:4" s="18" customFormat="1" ht="27">
      <c r="A120" s="24" t="s">
        <v>236</v>
      </c>
      <c r="B120" s="25" t="s">
        <v>237</v>
      </c>
      <c r="C120" s="26">
        <v>1291246.77</v>
      </c>
      <c r="D120" s="26">
        <v>0</v>
      </c>
    </row>
    <row r="121" spans="1:256" s="18" customFormat="1" ht="54.75">
      <c r="A121" s="24" t="s">
        <v>238</v>
      </c>
      <c r="B121" s="25" t="s">
        <v>239</v>
      </c>
      <c r="C121" s="26">
        <v>92078804</v>
      </c>
      <c r="D121" s="26">
        <v>0</v>
      </c>
      <c r="IV121" s="31"/>
    </row>
    <row r="122" spans="1:4" ht="69">
      <c r="A122" s="24" t="s">
        <v>240</v>
      </c>
      <c r="B122" s="25" t="s">
        <v>241</v>
      </c>
      <c r="C122" s="26">
        <v>42707482.11</v>
      </c>
      <c r="D122" s="26">
        <v>0</v>
      </c>
    </row>
    <row r="123" spans="1:4" s="18" customFormat="1" ht="41.25">
      <c r="A123" s="19" t="s">
        <v>242</v>
      </c>
      <c r="B123" s="20" t="s">
        <v>243</v>
      </c>
      <c r="C123" s="21">
        <f>SUM(C124:C128)</f>
        <v>74500000</v>
      </c>
      <c r="D123" s="21">
        <f>SUM(D124:D128)</f>
        <v>17727350.9</v>
      </c>
    </row>
    <row r="124" spans="1:4" ht="13.5">
      <c r="A124" s="24" t="s">
        <v>244</v>
      </c>
      <c r="B124" s="25" t="s">
        <v>245</v>
      </c>
      <c r="C124" s="26">
        <v>300000</v>
      </c>
      <c r="D124" s="26">
        <v>0</v>
      </c>
    </row>
    <row r="125" spans="1:4" ht="27">
      <c r="A125" s="24" t="s">
        <v>246</v>
      </c>
      <c r="B125" s="25" t="s">
        <v>247</v>
      </c>
      <c r="C125" s="26">
        <v>9000000</v>
      </c>
      <c r="D125" s="26">
        <v>2401680.9</v>
      </c>
    </row>
    <row r="126" spans="1:4" s="18" customFormat="1" ht="27">
      <c r="A126" s="24" t="s">
        <v>248</v>
      </c>
      <c r="B126" s="25" t="s">
        <v>249</v>
      </c>
      <c r="C126" s="26">
        <v>61000000</v>
      </c>
      <c r="D126" s="26">
        <v>14621670</v>
      </c>
    </row>
    <row r="127" spans="1:4" s="18" customFormat="1" ht="27">
      <c r="A127" s="24" t="s">
        <v>250</v>
      </c>
      <c r="B127" s="25" t="s">
        <v>251</v>
      </c>
      <c r="C127" s="26">
        <v>4000000</v>
      </c>
      <c r="D127" s="26">
        <v>704000</v>
      </c>
    </row>
    <row r="128" spans="1:4" s="18" customFormat="1" ht="27">
      <c r="A128" s="24" t="s">
        <v>252</v>
      </c>
      <c r="B128" s="25" t="s">
        <v>253</v>
      </c>
      <c r="C128" s="26">
        <v>200000</v>
      </c>
      <c r="D128" s="26">
        <v>0</v>
      </c>
    </row>
    <row r="129" spans="1:4" s="18" customFormat="1" ht="41.25">
      <c r="A129" s="19" t="s">
        <v>254</v>
      </c>
      <c r="B129" s="20" t="s">
        <v>255</v>
      </c>
      <c r="C129" s="21">
        <f>SUM(C130:C133)</f>
        <v>16518193</v>
      </c>
      <c r="D129" s="21">
        <f>SUM(D130:D133)</f>
        <v>0</v>
      </c>
    </row>
    <row r="130" spans="1:4" s="18" customFormat="1" ht="41.25">
      <c r="A130" s="24" t="s">
        <v>256</v>
      </c>
      <c r="B130" s="25" t="s">
        <v>257</v>
      </c>
      <c r="C130" s="26">
        <v>150000</v>
      </c>
      <c r="D130" s="26">
        <v>0</v>
      </c>
    </row>
    <row r="131" spans="1:4" ht="13.5">
      <c r="A131" s="24" t="s">
        <v>258</v>
      </c>
      <c r="B131" s="25" t="s">
        <v>259</v>
      </c>
      <c r="C131" s="26">
        <v>14668193</v>
      </c>
      <c r="D131" s="26">
        <v>0</v>
      </c>
    </row>
    <row r="132" spans="1:4" s="18" customFormat="1" ht="27">
      <c r="A132" s="24" t="s">
        <v>260</v>
      </c>
      <c r="B132" s="25" t="s">
        <v>261</v>
      </c>
      <c r="C132" s="26">
        <v>900000</v>
      </c>
      <c r="D132" s="26">
        <v>0</v>
      </c>
    </row>
    <row r="133" spans="1:4" s="18" customFormat="1" ht="13.5">
      <c r="A133" s="24" t="s">
        <v>262</v>
      </c>
      <c r="B133" s="25" t="s">
        <v>263</v>
      </c>
      <c r="C133" s="26">
        <v>800000</v>
      </c>
      <c r="D133" s="26">
        <v>0</v>
      </c>
    </row>
    <row r="134" spans="1:4" s="18" customFormat="1" ht="27">
      <c r="A134" s="19" t="s">
        <v>264</v>
      </c>
      <c r="B134" s="20" t="s">
        <v>265</v>
      </c>
      <c r="C134" s="21">
        <f>C135+C139+C142+C146</f>
        <v>305197223.78999996</v>
      </c>
      <c r="D134" s="21">
        <f>D135+D139+D142+D146</f>
        <v>50303595.849999994</v>
      </c>
    </row>
    <row r="135" spans="1:4" s="18" customFormat="1" ht="27">
      <c r="A135" s="19" t="s">
        <v>266</v>
      </c>
      <c r="B135" s="20" t="s">
        <v>267</v>
      </c>
      <c r="C135" s="21">
        <f>SUM(C136:C138)</f>
        <v>116159880</v>
      </c>
      <c r="D135" s="21">
        <f>SUM(D136:D138)</f>
        <v>11301561.05</v>
      </c>
    </row>
    <row r="136" spans="1:4" s="18" customFormat="1" ht="27">
      <c r="A136" s="24" t="s">
        <v>268</v>
      </c>
      <c r="B136" s="25" t="s">
        <v>269</v>
      </c>
      <c r="C136" s="26">
        <v>76454880</v>
      </c>
      <c r="D136" s="26">
        <v>2346884</v>
      </c>
    </row>
    <row r="137" spans="1:4" ht="41.25">
      <c r="A137" s="24" t="s">
        <v>270</v>
      </c>
      <c r="B137" s="25" t="s">
        <v>271</v>
      </c>
      <c r="C137" s="26">
        <v>32000000</v>
      </c>
      <c r="D137" s="26">
        <v>8193034</v>
      </c>
    </row>
    <row r="138" spans="1:4" s="18" customFormat="1" ht="27">
      <c r="A138" s="24" t="s">
        <v>272</v>
      </c>
      <c r="B138" s="25" t="s">
        <v>273</v>
      </c>
      <c r="C138" s="26">
        <v>7705000</v>
      </c>
      <c r="D138" s="26">
        <v>761643.05</v>
      </c>
    </row>
    <row r="139" spans="1:4" s="18" customFormat="1" ht="27">
      <c r="A139" s="19" t="s">
        <v>274</v>
      </c>
      <c r="B139" s="20" t="s">
        <v>275</v>
      </c>
      <c r="C139" s="21">
        <f>SUM(C140:C141)</f>
        <v>50000000</v>
      </c>
      <c r="D139" s="21">
        <f>SUM(D140:D141)</f>
        <v>13131540</v>
      </c>
    </row>
    <row r="140" spans="1:4" s="18" customFormat="1" ht="27">
      <c r="A140" s="24" t="s">
        <v>276</v>
      </c>
      <c r="B140" s="25" t="s">
        <v>277</v>
      </c>
      <c r="C140" s="26">
        <v>45000000</v>
      </c>
      <c r="D140" s="26">
        <v>13131540</v>
      </c>
    </row>
    <row r="141" spans="1:4" s="18" customFormat="1" ht="27">
      <c r="A141" s="24" t="s">
        <v>278</v>
      </c>
      <c r="B141" s="25" t="s">
        <v>279</v>
      </c>
      <c r="C141" s="26">
        <v>5000000</v>
      </c>
      <c r="D141" s="26">
        <v>0</v>
      </c>
    </row>
    <row r="142" spans="1:4" s="18" customFormat="1" ht="27">
      <c r="A142" s="19" t="s">
        <v>280</v>
      </c>
      <c r="B142" s="20" t="s">
        <v>281</v>
      </c>
      <c r="C142" s="21">
        <f>SUM(C143:C145)</f>
        <v>80666343.78999999</v>
      </c>
      <c r="D142" s="21">
        <f>SUM(D143:D145)</f>
        <v>9647842</v>
      </c>
    </row>
    <row r="143" spans="1:4" s="18" customFormat="1" ht="27">
      <c r="A143" s="24" t="s">
        <v>282</v>
      </c>
      <c r="B143" s="25" t="s">
        <v>283</v>
      </c>
      <c r="C143" s="26">
        <v>38928108</v>
      </c>
      <c r="D143" s="26">
        <v>9077762</v>
      </c>
    </row>
    <row r="144" spans="1:4" s="18" customFormat="1" ht="27">
      <c r="A144" s="24" t="s">
        <v>284</v>
      </c>
      <c r="B144" s="25" t="s">
        <v>285</v>
      </c>
      <c r="C144" s="26">
        <v>1500000</v>
      </c>
      <c r="D144" s="26">
        <v>570080</v>
      </c>
    </row>
    <row r="145" spans="1:4" s="18" customFormat="1" ht="54.75">
      <c r="A145" s="24" t="s">
        <v>286</v>
      </c>
      <c r="B145" s="25" t="s">
        <v>287</v>
      </c>
      <c r="C145" s="26">
        <v>40238235.79</v>
      </c>
      <c r="D145" s="26">
        <v>0</v>
      </c>
    </row>
    <row r="146" spans="1:4" s="18" customFormat="1" ht="13.5">
      <c r="A146" s="19" t="s">
        <v>288</v>
      </c>
      <c r="B146" s="20" t="s">
        <v>289</v>
      </c>
      <c r="C146" s="21">
        <f>SUM(C147:C148)</f>
        <v>58371000</v>
      </c>
      <c r="D146" s="21">
        <f>SUM(D147:D148)</f>
        <v>16222652.799999999</v>
      </c>
    </row>
    <row r="147" spans="1:4" s="18" customFormat="1" ht="13.5">
      <c r="A147" s="24" t="s">
        <v>290</v>
      </c>
      <c r="B147" s="25" t="s">
        <v>291</v>
      </c>
      <c r="C147" s="26">
        <v>55871000</v>
      </c>
      <c r="D147" s="26">
        <v>15969632.37</v>
      </c>
    </row>
    <row r="148" spans="1:4" s="18" customFormat="1" ht="27">
      <c r="A148" s="24" t="s">
        <v>292</v>
      </c>
      <c r="B148" s="25" t="s">
        <v>293</v>
      </c>
      <c r="C148" s="26">
        <v>2500000</v>
      </c>
      <c r="D148" s="26">
        <v>253020.43</v>
      </c>
    </row>
    <row r="149" spans="1:4" s="18" customFormat="1" ht="41.25">
      <c r="A149" s="19" t="s">
        <v>294</v>
      </c>
      <c r="B149" s="20" t="s">
        <v>295</v>
      </c>
      <c r="C149" s="21">
        <f>SUM(C150:C153)</f>
        <v>73974796.11</v>
      </c>
      <c r="D149" s="21">
        <f>SUM(D150:D153)</f>
        <v>2213919.1</v>
      </c>
    </row>
    <row r="150" spans="1:4" s="18" customFormat="1" ht="27">
      <c r="A150" s="24" t="s">
        <v>296</v>
      </c>
      <c r="B150" s="25" t="s">
        <v>297</v>
      </c>
      <c r="C150" s="26">
        <v>38000000</v>
      </c>
      <c r="D150" s="26">
        <v>0</v>
      </c>
    </row>
    <row r="151" spans="1:4" s="18" customFormat="1" ht="27">
      <c r="A151" s="24" t="s">
        <v>298</v>
      </c>
      <c r="B151" s="25" t="s">
        <v>299</v>
      </c>
      <c r="C151" s="26">
        <v>24076700</v>
      </c>
      <c r="D151" s="26">
        <v>2096898.94</v>
      </c>
    </row>
    <row r="152" spans="1:4" s="18" customFormat="1" ht="27">
      <c r="A152" s="24" t="s">
        <v>300</v>
      </c>
      <c r="B152" s="25" t="s">
        <v>301</v>
      </c>
      <c r="C152" s="26">
        <v>11380096.11</v>
      </c>
      <c r="D152" s="26">
        <v>0</v>
      </c>
    </row>
    <row r="153" spans="1:4" s="18" customFormat="1" ht="27">
      <c r="A153" s="24" t="s">
        <v>302</v>
      </c>
      <c r="B153" s="25" t="s">
        <v>303</v>
      </c>
      <c r="C153" s="26">
        <v>518000</v>
      </c>
      <c r="D153" s="26">
        <v>117020.16</v>
      </c>
    </row>
    <row r="154" spans="1:4" s="18" customFormat="1" ht="41.25">
      <c r="A154" s="19" t="s">
        <v>304</v>
      </c>
      <c r="B154" s="20" t="s">
        <v>305</v>
      </c>
      <c r="C154" s="21">
        <f>C155+C158</f>
        <v>42435000</v>
      </c>
      <c r="D154" s="21">
        <f>D155+D158</f>
        <v>5943398.4</v>
      </c>
    </row>
    <row r="155" spans="1:4" s="18" customFormat="1" ht="27">
      <c r="A155" s="19" t="s">
        <v>306</v>
      </c>
      <c r="B155" s="20" t="s">
        <v>307</v>
      </c>
      <c r="C155" s="21">
        <f>SUM(C156:C157)</f>
        <v>34135000</v>
      </c>
      <c r="D155" s="21">
        <f>SUM(D156:D157)</f>
        <v>5606638.33</v>
      </c>
    </row>
    <row r="156" spans="1:4" ht="54.75">
      <c r="A156" s="24" t="s">
        <v>308</v>
      </c>
      <c r="B156" s="25" t="s">
        <v>309</v>
      </c>
      <c r="C156" s="26">
        <v>33285000</v>
      </c>
      <c r="D156" s="26">
        <v>5290081.26</v>
      </c>
    </row>
    <row r="157" spans="1:4" s="18" customFormat="1" ht="27">
      <c r="A157" s="24" t="s">
        <v>310</v>
      </c>
      <c r="B157" s="25" t="s">
        <v>311</v>
      </c>
      <c r="C157" s="26">
        <v>850000</v>
      </c>
      <c r="D157" s="26">
        <v>316557.07</v>
      </c>
    </row>
    <row r="158" spans="1:4" s="18" customFormat="1" ht="41.25">
      <c r="A158" s="19" t="s">
        <v>312</v>
      </c>
      <c r="B158" s="20" t="s">
        <v>313</v>
      </c>
      <c r="C158" s="21">
        <f>SUM(C159:C163)</f>
        <v>8300000</v>
      </c>
      <c r="D158" s="21">
        <f>SUM(D159:D163)</f>
        <v>336760.07</v>
      </c>
    </row>
    <row r="159" spans="1:4" s="18" customFormat="1" ht="27">
      <c r="A159" s="24" t="s">
        <v>314</v>
      </c>
      <c r="B159" s="25" t="s">
        <v>315</v>
      </c>
      <c r="C159" s="26">
        <v>800000</v>
      </c>
      <c r="D159" s="26">
        <v>296000</v>
      </c>
    </row>
    <row r="160" spans="1:4" s="18" customFormat="1" ht="27">
      <c r="A160" s="24" t="s">
        <v>316</v>
      </c>
      <c r="B160" s="25" t="s">
        <v>317</v>
      </c>
      <c r="C160" s="26">
        <v>6200000</v>
      </c>
      <c r="D160" s="26">
        <v>38160.07</v>
      </c>
    </row>
    <row r="161" spans="1:4" s="18" customFormat="1" ht="27">
      <c r="A161" s="24" t="s">
        <v>318</v>
      </c>
      <c r="B161" s="25" t="s">
        <v>319</v>
      </c>
      <c r="C161" s="26">
        <v>250000</v>
      </c>
      <c r="D161" s="26">
        <v>0</v>
      </c>
    </row>
    <row r="162" spans="1:4" s="18" customFormat="1" ht="27">
      <c r="A162" s="24" t="s">
        <v>320</v>
      </c>
      <c r="B162" s="25" t="s">
        <v>321</v>
      </c>
      <c r="C162" s="26">
        <v>150000</v>
      </c>
      <c r="D162" s="26">
        <v>2600</v>
      </c>
    </row>
    <row r="163" spans="1:4" s="18" customFormat="1" ht="41.25">
      <c r="A163" s="24" t="s">
        <v>322</v>
      </c>
      <c r="B163" s="25" t="s">
        <v>323</v>
      </c>
      <c r="C163" s="26">
        <v>900000</v>
      </c>
      <c r="D163" s="26">
        <v>0</v>
      </c>
    </row>
    <row r="164" spans="1:4" s="18" customFormat="1" ht="41.25">
      <c r="A164" s="19" t="s">
        <v>324</v>
      </c>
      <c r="B164" s="20" t="s">
        <v>325</v>
      </c>
      <c r="C164" s="21">
        <f>C165+C170</f>
        <v>28542586.39</v>
      </c>
      <c r="D164" s="21">
        <f>D165+D170</f>
        <v>9962500</v>
      </c>
    </row>
    <row r="165" spans="1:4" s="18" customFormat="1" ht="27">
      <c r="A165" s="19" t="s">
        <v>326</v>
      </c>
      <c r="B165" s="20" t="s">
        <v>327</v>
      </c>
      <c r="C165" s="21">
        <f>SUM(C166:C169)</f>
        <v>3597466.3899999997</v>
      </c>
      <c r="D165" s="21">
        <f>SUM(D166:D169)</f>
        <v>0</v>
      </c>
    </row>
    <row r="166" spans="1:4" s="18" customFormat="1" ht="54.75">
      <c r="A166" s="24" t="s">
        <v>328</v>
      </c>
      <c r="B166" s="25" t="s">
        <v>329</v>
      </c>
      <c r="C166" s="26">
        <v>300000</v>
      </c>
      <c r="D166" s="26">
        <v>0</v>
      </c>
    </row>
    <row r="167" spans="1:4" s="18" customFormat="1" ht="27">
      <c r="A167" s="24" t="s">
        <v>330</v>
      </c>
      <c r="B167" s="25" t="s">
        <v>331</v>
      </c>
      <c r="C167" s="26">
        <v>1800000</v>
      </c>
      <c r="D167" s="26">
        <v>0</v>
      </c>
    </row>
    <row r="168" spans="1:4" s="18" customFormat="1" ht="54.75">
      <c r="A168" s="24" t="s">
        <v>332</v>
      </c>
      <c r="B168" s="25" t="s">
        <v>333</v>
      </c>
      <c r="C168" s="26">
        <v>1397466.39</v>
      </c>
      <c r="D168" s="26">
        <v>0</v>
      </c>
    </row>
    <row r="169" spans="1:4" s="18" customFormat="1" ht="41.25">
      <c r="A169" s="24" t="s">
        <v>334</v>
      </c>
      <c r="B169" s="25" t="s">
        <v>335</v>
      </c>
      <c r="C169" s="26">
        <v>100000</v>
      </c>
      <c r="D169" s="26">
        <v>0</v>
      </c>
    </row>
    <row r="170" spans="1:4" s="18" customFormat="1" ht="27">
      <c r="A170" s="19" t="s">
        <v>336</v>
      </c>
      <c r="B170" s="20" t="s">
        <v>337</v>
      </c>
      <c r="C170" s="21">
        <f>SUM(C171:C173)</f>
        <v>24945120</v>
      </c>
      <c r="D170" s="21">
        <f>SUM(D171:D173)</f>
        <v>9962500</v>
      </c>
    </row>
    <row r="171" spans="1:4" s="18" customFormat="1" ht="41.25">
      <c r="A171" s="24" t="s">
        <v>338</v>
      </c>
      <c r="B171" s="25" t="s">
        <v>339</v>
      </c>
      <c r="C171" s="26">
        <v>1500000</v>
      </c>
      <c r="D171" s="26">
        <v>0</v>
      </c>
    </row>
    <row r="172" spans="1:4" ht="27">
      <c r="A172" s="24" t="s">
        <v>340</v>
      </c>
      <c r="B172" s="25" t="s">
        <v>341</v>
      </c>
      <c r="C172" s="26">
        <v>10100000</v>
      </c>
      <c r="D172" s="26">
        <v>2362500</v>
      </c>
    </row>
    <row r="173" spans="1:4" s="18" customFormat="1" ht="114" customHeight="1">
      <c r="A173" s="24" t="s">
        <v>342</v>
      </c>
      <c r="B173" s="25" t="s">
        <v>343</v>
      </c>
      <c r="C173" s="26">
        <v>13345120</v>
      </c>
      <c r="D173" s="26">
        <v>7600000</v>
      </c>
    </row>
    <row r="174" spans="1:4" s="18" customFormat="1" ht="41.25">
      <c r="A174" s="19" t="s">
        <v>344</v>
      </c>
      <c r="B174" s="20" t="s">
        <v>345</v>
      </c>
      <c r="C174" s="21">
        <f>C175+C181</f>
        <v>46376347.77</v>
      </c>
      <c r="D174" s="21">
        <f>D175+D181</f>
        <v>7148467.88</v>
      </c>
    </row>
    <row r="175" spans="1:4" s="18" customFormat="1" ht="27">
      <c r="A175" s="19" t="s">
        <v>346</v>
      </c>
      <c r="B175" s="20" t="s">
        <v>347</v>
      </c>
      <c r="C175" s="21">
        <f>SUM(C176:C180)</f>
        <v>7155009.37</v>
      </c>
      <c r="D175" s="21">
        <f>SUM(D176:D180)</f>
        <v>254049.66</v>
      </c>
    </row>
    <row r="176" spans="1:4" s="18" customFormat="1" ht="27">
      <c r="A176" s="24" t="s">
        <v>348</v>
      </c>
      <c r="B176" s="25" t="s">
        <v>349</v>
      </c>
      <c r="C176" s="26">
        <v>263530.64</v>
      </c>
      <c r="D176" s="26">
        <v>0</v>
      </c>
    </row>
    <row r="177" spans="1:4" s="18" customFormat="1" ht="45.75" customHeight="1">
      <c r="A177" s="24" t="s">
        <v>350</v>
      </c>
      <c r="B177" s="25" t="s">
        <v>351</v>
      </c>
      <c r="C177" s="26">
        <v>3333601.86</v>
      </c>
      <c r="D177" s="26">
        <v>0</v>
      </c>
    </row>
    <row r="178" spans="1:4" s="18" customFormat="1" ht="54.75">
      <c r="A178" s="24" t="s">
        <v>352</v>
      </c>
      <c r="B178" s="25" t="s">
        <v>353</v>
      </c>
      <c r="C178" s="26">
        <v>257876.87</v>
      </c>
      <c r="D178" s="26">
        <v>0</v>
      </c>
    </row>
    <row r="179" spans="1:4" s="18" customFormat="1" ht="41.25">
      <c r="A179" s="24" t="s">
        <v>354</v>
      </c>
      <c r="B179" s="25" t="s">
        <v>355</v>
      </c>
      <c r="C179" s="26">
        <v>300000</v>
      </c>
      <c r="D179" s="26">
        <v>7500</v>
      </c>
    </row>
    <row r="180" spans="1:4" s="18" customFormat="1" ht="27">
      <c r="A180" s="24" t="s">
        <v>356</v>
      </c>
      <c r="B180" s="25" t="s">
        <v>357</v>
      </c>
      <c r="C180" s="26">
        <v>3000000</v>
      </c>
      <c r="D180" s="26">
        <v>246549.66</v>
      </c>
    </row>
    <row r="181" spans="1:4" s="18" customFormat="1" ht="41.25">
      <c r="A181" s="19" t="s">
        <v>358</v>
      </c>
      <c r="B181" s="20" t="s">
        <v>359</v>
      </c>
      <c r="C181" s="21">
        <f>SUM(C182:C185)</f>
        <v>39221338.400000006</v>
      </c>
      <c r="D181" s="21">
        <f>SUM(D182:D185)</f>
        <v>6894418.22</v>
      </c>
    </row>
    <row r="182" spans="1:4" ht="96">
      <c r="A182" s="24" t="s">
        <v>360</v>
      </c>
      <c r="B182" s="25" t="s">
        <v>361</v>
      </c>
      <c r="C182" s="26">
        <v>179215.56</v>
      </c>
      <c r="D182" s="26">
        <v>0</v>
      </c>
    </row>
    <row r="183" spans="1:4" s="18" customFormat="1" ht="54.75">
      <c r="A183" s="24" t="s">
        <v>362</v>
      </c>
      <c r="B183" s="25" t="s">
        <v>363</v>
      </c>
      <c r="C183" s="26">
        <v>38207416.67</v>
      </c>
      <c r="D183" s="26">
        <v>6866571.92</v>
      </c>
    </row>
    <row r="184" spans="1:4" s="18" customFormat="1" ht="54.75">
      <c r="A184" s="24" t="s">
        <v>364</v>
      </c>
      <c r="B184" s="25" t="s">
        <v>365</v>
      </c>
      <c r="C184" s="26">
        <v>749999.5</v>
      </c>
      <c r="D184" s="26">
        <v>27846.3</v>
      </c>
    </row>
    <row r="185" spans="1:4" s="18" customFormat="1" ht="27">
      <c r="A185" s="24" t="s">
        <v>366</v>
      </c>
      <c r="B185" s="25" t="s">
        <v>367</v>
      </c>
      <c r="C185" s="26">
        <v>84706.67</v>
      </c>
      <c r="D185" s="26">
        <v>0</v>
      </c>
    </row>
    <row r="186" spans="1:4" s="18" customFormat="1" ht="27">
      <c r="A186" s="19" t="s">
        <v>368</v>
      </c>
      <c r="B186" s="20" t="s">
        <v>369</v>
      </c>
      <c r="C186" s="21">
        <f>C187</f>
        <v>21138744.35</v>
      </c>
      <c r="D186" s="21">
        <f>D187</f>
        <v>0</v>
      </c>
    </row>
    <row r="187" spans="1:4" s="18" customFormat="1" ht="86.25" customHeight="1">
      <c r="A187" s="24" t="s">
        <v>370</v>
      </c>
      <c r="B187" s="25" t="s">
        <v>371</v>
      </c>
      <c r="C187" s="26">
        <v>21138744.35</v>
      </c>
      <c r="D187" s="26">
        <v>0</v>
      </c>
    </row>
    <row r="188" spans="1:4" s="18" customFormat="1" ht="27">
      <c r="A188" s="19" t="s">
        <v>372</v>
      </c>
      <c r="B188" s="20" t="s">
        <v>373</v>
      </c>
      <c r="C188" s="21">
        <f>SUM(C189:C193)</f>
        <v>1800000</v>
      </c>
      <c r="D188" s="21">
        <f>SUM(D189:D193)</f>
        <v>0</v>
      </c>
    </row>
    <row r="189" spans="1:4" s="18" customFormat="1" ht="54.75">
      <c r="A189" s="24" t="s">
        <v>374</v>
      </c>
      <c r="B189" s="25" t="s">
        <v>375</v>
      </c>
      <c r="C189" s="26">
        <v>600000</v>
      </c>
      <c r="D189" s="26">
        <v>0</v>
      </c>
    </row>
    <row r="190" spans="1:4" s="18" customFormat="1" ht="54.75">
      <c r="A190" s="24" t="s">
        <v>376</v>
      </c>
      <c r="B190" s="25" t="s">
        <v>377</v>
      </c>
      <c r="C190" s="26">
        <v>200000</v>
      </c>
      <c r="D190" s="26">
        <v>0</v>
      </c>
    </row>
    <row r="191" spans="1:4" s="18" customFormat="1" ht="41.25">
      <c r="A191" s="24" t="s">
        <v>378</v>
      </c>
      <c r="B191" s="25" t="s">
        <v>379</v>
      </c>
      <c r="C191" s="26">
        <v>100000</v>
      </c>
      <c r="D191" s="26">
        <v>0</v>
      </c>
    </row>
    <row r="192" spans="1:4" s="18" customFormat="1" ht="33" customHeight="1">
      <c r="A192" s="24" t="s">
        <v>380</v>
      </c>
      <c r="B192" s="25" t="s">
        <v>381</v>
      </c>
      <c r="C192" s="26">
        <v>100000</v>
      </c>
      <c r="D192" s="26">
        <v>0</v>
      </c>
    </row>
    <row r="193" spans="1:4" s="18" customFormat="1" ht="41.25">
      <c r="A193" s="24" t="s">
        <v>382</v>
      </c>
      <c r="B193" s="25" t="s">
        <v>383</v>
      </c>
      <c r="C193" s="26">
        <v>800000</v>
      </c>
      <c r="D193" s="26">
        <v>0</v>
      </c>
    </row>
    <row r="194" spans="1:4" s="18" customFormat="1" ht="13.5">
      <c r="A194" s="19" t="s">
        <v>384</v>
      </c>
      <c r="B194" s="20" t="s">
        <v>385</v>
      </c>
      <c r="C194" s="21">
        <f>C195+C205+C208+C221+C231+C233</f>
        <v>1871987445.9999998</v>
      </c>
      <c r="D194" s="21">
        <f>D195+D205+D208+D221+D231+D233</f>
        <v>133008451.77</v>
      </c>
    </row>
    <row r="195" spans="1:4" s="18" customFormat="1" ht="27">
      <c r="A195" s="19" t="s">
        <v>386</v>
      </c>
      <c r="B195" s="20" t="s">
        <v>387</v>
      </c>
      <c r="C195" s="21">
        <f>SUM(C196:C204)</f>
        <v>319677731</v>
      </c>
      <c r="D195" s="21">
        <f>SUM(D196:D204)</f>
        <v>72573738.17</v>
      </c>
    </row>
    <row r="196" spans="1:4" s="18" customFormat="1" ht="41.25">
      <c r="A196" s="24" t="s">
        <v>388</v>
      </c>
      <c r="B196" s="25" t="s">
        <v>389</v>
      </c>
      <c r="C196" s="26">
        <v>2140508</v>
      </c>
      <c r="D196" s="26">
        <v>356748</v>
      </c>
    </row>
    <row r="197" spans="1:4" s="18" customFormat="1" ht="13.5">
      <c r="A197" s="24" t="s">
        <v>390</v>
      </c>
      <c r="B197" s="25" t="s">
        <v>391</v>
      </c>
      <c r="C197" s="26">
        <v>429435</v>
      </c>
      <c r="D197" s="26">
        <v>88350.99</v>
      </c>
    </row>
    <row r="198" spans="1:4" s="18" customFormat="1" ht="27">
      <c r="A198" s="24" t="s">
        <v>392</v>
      </c>
      <c r="B198" s="25" t="s">
        <v>393</v>
      </c>
      <c r="C198" s="26">
        <v>6395478</v>
      </c>
      <c r="D198" s="26">
        <v>1658989.42</v>
      </c>
    </row>
    <row r="199" spans="1:4" s="18" customFormat="1" ht="27">
      <c r="A199" s="24" t="s">
        <v>394</v>
      </c>
      <c r="B199" s="25" t="s">
        <v>395</v>
      </c>
      <c r="C199" s="26">
        <v>35604060</v>
      </c>
      <c r="D199" s="26">
        <v>7274157.28</v>
      </c>
    </row>
    <row r="200" spans="1:4" s="18" customFormat="1" ht="27">
      <c r="A200" s="24" t="s">
        <v>396</v>
      </c>
      <c r="B200" s="25" t="s">
        <v>397</v>
      </c>
      <c r="C200" s="26">
        <v>13862200</v>
      </c>
      <c r="D200" s="26">
        <v>3443515.04</v>
      </c>
    </row>
    <row r="201" spans="1:4" s="18" customFormat="1" ht="41.25">
      <c r="A201" s="24" t="s">
        <v>398</v>
      </c>
      <c r="B201" s="25" t="s">
        <v>399</v>
      </c>
      <c r="C201" s="26">
        <v>195100000</v>
      </c>
      <c r="D201" s="26">
        <v>46434541.21</v>
      </c>
    </row>
    <row r="202" spans="1:4" s="18" customFormat="1" ht="27">
      <c r="A202" s="24" t="s">
        <v>400</v>
      </c>
      <c r="B202" s="25" t="s">
        <v>401</v>
      </c>
      <c r="C202" s="26">
        <v>31616000</v>
      </c>
      <c r="D202" s="26">
        <v>5157298.22</v>
      </c>
    </row>
    <row r="203" spans="1:4" s="18" customFormat="1" ht="30.75" customHeight="1">
      <c r="A203" s="24" t="s">
        <v>402</v>
      </c>
      <c r="B203" s="25" t="s">
        <v>403</v>
      </c>
      <c r="C203" s="26">
        <v>29922000</v>
      </c>
      <c r="D203" s="26">
        <v>6725583.1</v>
      </c>
    </row>
    <row r="204" spans="1:4" s="18" customFormat="1" ht="27">
      <c r="A204" s="24" t="s">
        <v>404</v>
      </c>
      <c r="B204" s="25" t="s">
        <v>405</v>
      </c>
      <c r="C204" s="26">
        <v>4608050</v>
      </c>
      <c r="D204" s="26">
        <v>1434554.91</v>
      </c>
    </row>
    <row r="205" spans="1:4" s="18" customFormat="1" ht="13.5">
      <c r="A205" s="19" t="s">
        <v>406</v>
      </c>
      <c r="B205" s="20" t="s">
        <v>407</v>
      </c>
      <c r="C205" s="21">
        <f>SUM(C206:C207)</f>
        <v>10000000</v>
      </c>
      <c r="D205" s="21">
        <f>SUM(D206:D207)</f>
        <v>0</v>
      </c>
    </row>
    <row r="206" spans="1:4" s="18" customFormat="1" ht="13.5">
      <c r="A206" s="24" t="s">
        <v>408</v>
      </c>
      <c r="B206" s="25" t="s">
        <v>409</v>
      </c>
      <c r="C206" s="26">
        <v>7200000</v>
      </c>
      <c r="D206" s="26">
        <v>0</v>
      </c>
    </row>
    <row r="207" spans="1:4" s="18" customFormat="1" ht="41.25">
      <c r="A207" s="24" t="s">
        <v>410</v>
      </c>
      <c r="B207" s="25" t="s">
        <v>411</v>
      </c>
      <c r="C207" s="26">
        <v>2800000</v>
      </c>
      <c r="D207" s="26">
        <v>0</v>
      </c>
    </row>
    <row r="208" spans="1:4" s="18" customFormat="1" ht="41.25">
      <c r="A208" s="19" t="s">
        <v>412</v>
      </c>
      <c r="B208" s="20" t="s">
        <v>413</v>
      </c>
      <c r="C208" s="21">
        <f>SUM(C209:C220)</f>
        <v>236856553</v>
      </c>
      <c r="D208" s="21">
        <f>SUM(D209:D220)</f>
        <v>37801665.31</v>
      </c>
    </row>
    <row r="209" spans="1:4" s="18" customFormat="1" ht="41.25">
      <c r="A209" s="24" t="s">
        <v>414</v>
      </c>
      <c r="B209" s="25" t="s">
        <v>415</v>
      </c>
      <c r="C209" s="26">
        <v>400000</v>
      </c>
      <c r="D209" s="26">
        <v>347080</v>
      </c>
    </row>
    <row r="210" spans="1:4" s="18" customFormat="1" ht="41.25">
      <c r="A210" s="24" t="s">
        <v>416</v>
      </c>
      <c r="B210" s="25" t="s">
        <v>417</v>
      </c>
      <c r="C210" s="26">
        <v>3050000</v>
      </c>
      <c r="D210" s="26">
        <v>637500</v>
      </c>
    </row>
    <row r="211" spans="1:4" s="18" customFormat="1" ht="13.5">
      <c r="A211" s="24" t="s">
        <v>418</v>
      </c>
      <c r="B211" s="25" t="s">
        <v>419</v>
      </c>
      <c r="C211" s="26">
        <v>34723875</v>
      </c>
      <c r="D211" s="26">
        <v>3546585.61</v>
      </c>
    </row>
    <row r="212" spans="1:4" s="18" customFormat="1" ht="54.75">
      <c r="A212" s="24" t="s">
        <v>420</v>
      </c>
      <c r="B212" s="25" t="s">
        <v>421</v>
      </c>
      <c r="C212" s="26">
        <v>20000000</v>
      </c>
      <c r="D212" s="26">
        <v>3500000</v>
      </c>
    </row>
    <row r="213" spans="1:4" s="18" customFormat="1" ht="13.5">
      <c r="A213" s="24" t="s">
        <v>422</v>
      </c>
      <c r="B213" s="25" t="s">
        <v>423</v>
      </c>
      <c r="C213" s="26">
        <v>148401000</v>
      </c>
      <c r="D213" s="26">
        <v>5249499.7</v>
      </c>
    </row>
    <row r="214" spans="1:4" s="18" customFormat="1" ht="41.25">
      <c r="A214" s="24" t="s">
        <v>424</v>
      </c>
      <c r="B214" s="25" t="s">
        <v>425</v>
      </c>
      <c r="C214" s="26">
        <v>250000</v>
      </c>
      <c r="D214" s="26">
        <v>0</v>
      </c>
    </row>
    <row r="215" spans="1:4" s="18" customFormat="1" ht="69">
      <c r="A215" s="24" t="s">
        <v>426</v>
      </c>
      <c r="B215" s="25" t="s">
        <v>427</v>
      </c>
      <c r="C215" s="26">
        <v>500000</v>
      </c>
      <c r="D215" s="26">
        <v>0</v>
      </c>
    </row>
    <row r="216" spans="1:4" s="18" customFormat="1" ht="54.75">
      <c r="A216" s="24" t="s">
        <v>428</v>
      </c>
      <c r="B216" s="25" t="s">
        <v>429</v>
      </c>
      <c r="C216" s="26">
        <v>850000</v>
      </c>
      <c r="D216" s="26">
        <v>445000</v>
      </c>
    </row>
    <row r="217" spans="1:4" ht="54.75">
      <c r="A217" s="24" t="s">
        <v>430</v>
      </c>
      <c r="B217" s="25" t="s">
        <v>431</v>
      </c>
      <c r="C217" s="26">
        <v>984920</v>
      </c>
      <c r="D217" s="26">
        <v>0</v>
      </c>
    </row>
    <row r="218" spans="1:4" s="18" customFormat="1" ht="54.75">
      <c r="A218" s="24" t="s">
        <v>432</v>
      </c>
      <c r="B218" s="25" t="s">
        <v>433</v>
      </c>
      <c r="C218" s="26">
        <v>21899000</v>
      </c>
      <c r="D218" s="26">
        <v>21899000</v>
      </c>
    </row>
    <row r="219" spans="1:4" s="18" customFormat="1" ht="27">
      <c r="A219" s="24" t="s">
        <v>434</v>
      </c>
      <c r="B219" s="25" t="s">
        <v>435</v>
      </c>
      <c r="C219" s="26">
        <v>687758</v>
      </c>
      <c r="D219" s="26">
        <v>0</v>
      </c>
    </row>
    <row r="220" spans="1:4" s="18" customFormat="1" ht="41.25">
      <c r="A220" s="24" t="s">
        <v>436</v>
      </c>
      <c r="B220" s="25" t="s">
        <v>437</v>
      </c>
      <c r="C220" s="26">
        <v>5110000</v>
      </c>
      <c r="D220" s="26">
        <v>2177000</v>
      </c>
    </row>
    <row r="221" spans="1:4" s="18" customFormat="1" ht="41.25">
      <c r="A221" s="19" t="s">
        <v>438</v>
      </c>
      <c r="B221" s="20" t="s">
        <v>439</v>
      </c>
      <c r="C221" s="21">
        <f>SUM(C222:C230)</f>
        <v>1254258001.5099998</v>
      </c>
      <c r="D221" s="21">
        <f>SUM(D222:D230)</f>
        <v>15944286.44</v>
      </c>
    </row>
    <row r="222" spans="1:4" s="18" customFormat="1" ht="13.5">
      <c r="A222" s="24" t="s">
        <v>440</v>
      </c>
      <c r="B222" s="25" t="s">
        <v>441</v>
      </c>
      <c r="C222" s="26">
        <v>100000</v>
      </c>
      <c r="D222" s="26">
        <v>100000</v>
      </c>
    </row>
    <row r="223" spans="1:4" s="18" customFormat="1" ht="69">
      <c r="A223" s="24" t="s">
        <v>442</v>
      </c>
      <c r="B223" s="25" t="s">
        <v>443</v>
      </c>
      <c r="C223" s="26">
        <v>584000.82</v>
      </c>
      <c r="D223" s="26">
        <v>404308.26</v>
      </c>
    </row>
    <row r="224" spans="1:4" s="18" customFormat="1" ht="45.75" customHeight="1">
      <c r="A224" s="24" t="s">
        <v>444</v>
      </c>
      <c r="B224" s="25" t="s">
        <v>445</v>
      </c>
      <c r="C224" s="26">
        <v>1649423.01</v>
      </c>
      <c r="D224" s="26">
        <v>0</v>
      </c>
    </row>
    <row r="225" spans="1:4" s="18" customFormat="1" ht="41.25">
      <c r="A225" s="24" t="s">
        <v>446</v>
      </c>
      <c r="B225" s="25" t="s">
        <v>447</v>
      </c>
      <c r="C225" s="26">
        <v>127980</v>
      </c>
      <c r="D225" s="26">
        <v>0</v>
      </c>
    </row>
    <row r="226" spans="1:4" s="18" customFormat="1" ht="41.25">
      <c r="A226" s="24" t="s">
        <v>448</v>
      </c>
      <c r="B226" s="25" t="s">
        <v>449</v>
      </c>
      <c r="C226" s="26">
        <v>63965044</v>
      </c>
      <c r="D226" s="26">
        <v>15406300</v>
      </c>
    </row>
    <row r="227" spans="1:4" s="18" customFormat="1" ht="41.25">
      <c r="A227" s="24" t="s">
        <v>450</v>
      </c>
      <c r="B227" s="25" t="s">
        <v>451</v>
      </c>
      <c r="C227" s="26">
        <v>249774</v>
      </c>
      <c r="D227" s="26">
        <v>0</v>
      </c>
    </row>
    <row r="228" spans="1:4" s="18" customFormat="1" ht="41.25">
      <c r="A228" s="24" t="s">
        <v>452</v>
      </c>
      <c r="B228" s="25" t="s">
        <v>453</v>
      </c>
      <c r="C228" s="26">
        <v>1185030</v>
      </c>
      <c r="D228" s="26">
        <v>33678.18</v>
      </c>
    </row>
    <row r="229" spans="1:4" s="18" customFormat="1" ht="18.75" customHeight="1">
      <c r="A229" s="24" t="s">
        <v>454</v>
      </c>
      <c r="B229" s="25" t="s">
        <v>455</v>
      </c>
      <c r="C229" s="26">
        <v>1186385638.57</v>
      </c>
      <c r="D229" s="26">
        <v>0</v>
      </c>
    </row>
    <row r="230" spans="1:4" s="18" customFormat="1" ht="96">
      <c r="A230" s="24" t="s">
        <v>456</v>
      </c>
      <c r="B230" s="25" t="s">
        <v>457</v>
      </c>
      <c r="C230" s="26">
        <v>11111.11</v>
      </c>
      <c r="D230" s="26">
        <v>0</v>
      </c>
    </row>
    <row r="231" spans="1:4" s="18" customFormat="1" ht="41.25">
      <c r="A231" s="19" t="s">
        <v>458</v>
      </c>
      <c r="B231" s="20" t="s">
        <v>459</v>
      </c>
      <c r="C231" s="21">
        <f>C232</f>
        <v>12232424</v>
      </c>
      <c r="D231" s="21">
        <f>D232</f>
        <v>0</v>
      </c>
    </row>
    <row r="232" spans="1:4" ht="41.25">
      <c r="A232" s="24" t="s">
        <v>460</v>
      </c>
      <c r="B232" s="25" t="s">
        <v>461</v>
      </c>
      <c r="C232" s="26">
        <v>12232424</v>
      </c>
      <c r="D232" s="26">
        <v>0</v>
      </c>
    </row>
    <row r="233" spans="1:4" s="18" customFormat="1" ht="13.5">
      <c r="A233" s="19" t="s">
        <v>462</v>
      </c>
      <c r="B233" s="20" t="s">
        <v>463</v>
      </c>
      <c r="C233" s="21">
        <f>SUM(C234:C240)</f>
        <v>38962736.49</v>
      </c>
      <c r="D233" s="21">
        <f>SUM(D234:D240)</f>
        <v>6688761.85</v>
      </c>
    </row>
    <row r="234" spans="1:4" ht="41.25">
      <c r="A234" s="24" t="s">
        <v>464</v>
      </c>
      <c r="B234" s="25" t="s">
        <v>465</v>
      </c>
      <c r="C234" s="26">
        <v>6300000</v>
      </c>
      <c r="D234" s="26">
        <v>1506849.77</v>
      </c>
    </row>
    <row r="235" spans="1:4" s="18" customFormat="1" ht="69">
      <c r="A235" s="24" t="s">
        <v>466</v>
      </c>
      <c r="B235" s="25" t="s">
        <v>467</v>
      </c>
      <c r="C235" s="26">
        <v>27000000</v>
      </c>
      <c r="D235" s="26">
        <v>4545786.86</v>
      </c>
    </row>
    <row r="236" spans="1:4" s="18" customFormat="1" ht="27">
      <c r="A236" s="24" t="s">
        <v>468</v>
      </c>
      <c r="B236" s="25" t="s">
        <v>469</v>
      </c>
      <c r="C236" s="26">
        <v>3000000</v>
      </c>
      <c r="D236" s="26">
        <v>339792.85</v>
      </c>
    </row>
    <row r="237" spans="1:4" ht="21" customHeight="1">
      <c r="A237" s="24" t="s">
        <v>470</v>
      </c>
      <c r="B237" s="25" t="s">
        <v>471</v>
      </c>
      <c r="C237" s="26">
        <v>400000</v>
      </c>
      <c r="D237" s="26">
        <v>290235</v>
      </c>
    </row>
    <row r="238" spans="1:4" ht="19.5" customHeight="1">
      <c r="A238" s="24" t="s">
        <v>472</v>
      </c>
      <c r="B238" s="25" t="s">
        <v>473</v>
      </c>
      <c r="C238" s="26">
        <v>2117736.49</v>
      </c>
      <c r="D238" s="26">
        <v>0</v>
      </c>
    </row>
    <row r="239" spans="1:4" ht="69">
      <c r="A239" s="24" t="s">
        <v>474</v>
      </c>
      <c r="B239" s="25" t="s">
        <v>475</v>
      </c>
      <c r="C239" s="26">
        <v>100000</v>
      </c>
      <c r="D239" s="26">
        <v>6097.37</v>
      </c>
    </row>
    <row r="240" spans="1:4" ht="41.25">
      <c r="A240" s="24" t="s">
        <v>476</v>
      </c>
      <c r="B240" s="25" t="s">
        <v>477</v>
      </c>
      <c r="C240" s="26">
        <v>45000</v>
      </c>
      <c r="D240" s="26">
        <v>0</v>
      </c>
    </row>
    <row r="241" spans="1:4" s="18" customFormat="1" ht="15.75" customHeight="1">
      <c r="A241" s="32" t="s">
        <v>478</v>
      </c>
      <c r="B241" s="32"/>
      <c r="C241" s="33">
        <f>SUM(C6,C38,C63,C66,C74,C112,C123,C129,C134,C149,C154,C164,C174,C186,C188,C194)</f>
        <v>6765752003.059999</v>
      </c>
      <c r="D241" s="33">
        <f>SUM(D6,D38,D63,D66,D74,D112,D123,D129,D134,D149,D154,D164,D174,D186,D188,D194)</f>
        <v>1190208630.8</v>
      </c>
    </row>
    <row r="242" spans="1:2" ht="12.75">
      <c r="A242" s="9"/>
      <c r="B242" s="34"/>
    </row>
    <row r="243" spans="1:2" ht="12.75">
      <c r="A243" s="9"/>
      <c r="B243" s="34"/>
    </row>
    <row r="244" spans="1:2" ht="12.75">
      <c r="A244" s="9"/>
      <c r="B244" s="34"/>
    </row>
    <row r="245" spans="1:2" ht="12.75">
      <c r="A245" s="9"/>
      <c r="B245" s="34"/>
    </row>
    <row r="246" spans="1:2" ht="12.75">
      <c r="A246" s="9"/>
      <c r="B246" s="34"/>
    </row>
    <row r="247" spans="1:2" ht="12.75">
      <c r="A247" s="9"/>
      <c r="B247" s="34"/>
    </row>
    <row r="248" spans="1:2" ht="12.75">
      <c r="A248" s="9"/>
      <c r="B248" s="34"/>
    </row>
    <row r="249" spans="1:2" ht="12.75">
      <c r="A249" s="9"/>
      <c r="B249" s="34"/>
    </row>
    <row r="250" spans="1:2" ht="12.75">
      <c r="A250" s="9"/>
      <c r="B250" s="34"/>
    </row>
    <row r="251" spans="1:2" ht="12.75">
      <c r="A251" s="9"/>
      <c r="B251" s="34"/>
    </row>
    <row r="252" spans="1:2" ht="12.75">
      <c r="A252" s="9"/>
      <c r="B252" s="34"/>
    </row>
    <row r="253" spans="1:2" ht="12.75">
      <c r="A253" s="9"/>
      <c r="B253" s="34"/>
    </row>
    <row r="254" spans="1:2" ht="12.75">
      <c r="A254" s="9"/>
      <c r="B254" s="34"/>
    </row>
    <row r="255" spans="1:2" ht="12.75">
      <c r="A255" s="9"/>
      <c r="B255" s="34"/>
    </row>
  </sheetData>
  <sheetProtection selectLockedCells="1" selectUnlockedCells="1"/>
  <mergeCells count="5">
    <mergeCell ref="C1:D1"/>
    <mergeCell ref="E1:H1"/>
    <mergeCell ref="C2:D2"/>
    <mergeCell ref="A3:D3"/>
    <mergeCell ref="A241:B241"/>
  </mergeCells>
  <printOptions/>
  <pageMargins left="0.9451388888888889" right="0.4097222222222222" top="0.5902777777777778" bottom="0.39305555555555555" header="0.5118055555555555" footer="0.19652777777777777"/>
  <pageSetup firstPageNumber="21"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2022-04-19T12:43:10Z</cp:lastPrinted>
  <dcterms:modified xsi:type="dcterms:W3CDTF">2022-04-22T07:35:56Z</dcterms:modified>
  <cp:category/>
  <cp:version/>
  <cp:contentType/>
  <cp:contentStatus/>
  <cp:revision>1</cp:revision>
</cp:coreProperties>
</file>