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Доходы" sheetId="1" r:id="rId1"/>
  </sheets>
  <definedNames>
    <definedName name="_Date_">'Доходы'!#REF!</definedName>
    <definedName name="_Otchet_Period_Source__AT_ObjectName">'Доходы'!#REF!</definedName>
    <definedName name="_Period_">'Доходы'!#REF!</definedName>
    <definedName name="_xlnm.Print_Titles" localSheetId="0">'Доходы'!$6:$7</definedName>
  </definedNames>
  <calcPr fullCalcOnLoad="1"/>
</workbook>
</file>

<file path=xl/sharedStrings.xml><?xml version="1.0" encoding="utf-8"?>
<sst xmlns="http://schemas.openxmlformats.org/spreadsheetml/2006/main" count="356" uniqueCount="321">
  <si>
    <t xml:space="preserve"> 000 2020401200 0000 151</t>
  </si>
  <si>
    <t xml:space="preserve"> 000 2020401204 0000 151</t>
  </si>
  <si>
    <t xml:space="preserve">  Плата за негативное воздействие на окружающую среду</t>
  </si>
  <si>
    <t xml:space="preserve">  Плата за выбросы загрязняющих веществ в атмосферный воздух передвижными объектами</t>
  </si>
  <si>
    <t xml:space="preserve">  Плата за сбросы загрязняющих веществ в водные объекты</t>
  </si>
  <si>
    <t xml:space="preserve">  Плата за размещение отходов производства и потребления</t>
  </si>
  <si>
    <t xml:space="preserve">  Доходы от оказания платных услуг (работ)</t>
  </si>
  <si>
    <t xml:space="preserve">  Прочие доходы от оказания платных услуг (работ)</t>
  </si>
  <si>
    <t xml:space="preserve">  Прочие доходы от оказания платных услуг (работ) получателями средств бюджетов городских округов</t>
  </si>
  <si>
    <t xml:space="preserve">  ДОХОДЫ ОТ ПРОДАЖИ МАТЕРИАЛЬНЫХ И НЕМАТЕРИАЛЬНЫХ АКТИВОВ</t>
  </si>
  <si>
    <t xml:space="preserve">  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</si>
  <si>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</si>
  <si>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 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</si>
  <si>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 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</si>
  <si>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 xml:space="preserve">  Доходы от продажи земельных участков, государственная собственность на которые не разграничена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</si>
  <si>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</si>
  <si>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 xml:space="preserve">  ШТРАФЫ, САНКЦИИ, ВОЗМЕЩЕНИЕ УЩЕРБА</t>
  </si>
  <si>
    <t xml:space="preserve">  Денежные взыскания (штрафы) за нарушение законодательства о налогах и сборах</t>
  </si>
  <si>
    <t xml:space="preserve">  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</si>
  <si>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 xml:space="preserve">  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</si>
  <si>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 xml:space="preserve">  Денежные взыскания (штрафы) за нарушение законодательства в области охраны окружающей среды</t>
  </si>
  <si>
    <t xml:space="preserve">  Денежные взыскания (штрафы) за нарушение земельного законодательства</t>
  </si>
  <si>
    <t xml:space="preserve"> 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</si>
  <si>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 xml:space="preserve">  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</si>
  <si>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 xml:space="preserve">  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</si>
  <si>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 xml:space="preserve">  Прочие поступления от денежных взысканий (штрафов) и иных сумм в возмещение ущерба</t>
  </si>
  <si>
    <t xml:space="preserve">  Прочие поступления от денежных взысканий (штрафов) и иных сумм в возмещение ущерба, зачисляемые в бюджеты городских округов</t>
  </si>
  <si>
    <t xml:space="preserve">  ПРОЧИЕ НЕНАЛОГОВЫЕ ДОХОДЫ</t>
  </si>
  <si>
    <t xml:space="preserve">  Невыясненные поступления</t>
  </si>
  <si>
    <t xml:space="preserve">  Невыясненные поступления, зачисляемые в бюджеты городских округов</t>
  </si>
  <si>
    <t xml:space="preserve">  Прочие неналоговые доходы</t>
  </si>
  <si>
    <t xml:space="preserve">  Прочие неналоговые доходы бюджетов городских округов</t>
  </si>
  <si>
    <t xml:space="preserve">  БЕЗВОЗМЕЗДНЫЕ ПОСТУПЛЕНИЯ</t>
  </si>
  <si>
    <t xml:space="preserve">  БЕЗВОЗМЕЗДНЫЕ ПОСТУПЛЕНИЯ ОТ ДРУГИХ БЮДЖЕТОВ БЮДЖЕТНОЙ СИСТЕМЫ РОССИЙСКОЙ ФЕДЕРАЦИИ</t>
  </si>
  <si>
    <t xml:space="preserve">  Прочие субсидии</t>
  </si>
  <si>
    <t xml:space="preserve">  Прочие субсидии бюджетам городских округов</t>
  </si>
  <si>
    <t xml:space="preserve">  Субвенции бюджетам субъектов Российской Федерации и муниципальных образований</t>
  </si>
  <si>
    <t xml:space="preserve">  Субвенции бюджетам на оплату жилищно-коммунальных услуг отдельным категориям граждан</t>
  </si>
  <si>
    <t xml:space="preserve">  Субвенции бюджетам городских округов на оплату жилищно-коммунальных услуг отдельным категориям граждан</t>
  </si>
  <si>
    <t xml:space="preserve">  Субвенции бюджетам на государственную регистрацию актов гражданского состояния</t>
  </si>
  <si>
    <t xml:space="preserve">  Субвенции бюджетам городских округов на государственную регистрацию актов гражданского состояния</t>
  </si>
  <si>
    <t xml:space="preserve">  Субвенции бюджетам на обеспечение мер социальной поддержки для лиц, награжденных знаком "Почетный донор СССР", "Почетный донор России"</t>
  </si>
  <si>
    <t xml:space="preserve">  Субвенции бюджетам городских округов на обеспечение мер социальной поддержки для лиц, награжденных знаком "Почетный донор СССР", "Почетный донор России"</t>
  </si>
  <si>
    <t xml:space="preserve">  Субвенции бюджетам муниципальных образований на предоставление гражданам субсидий на оплату жилого помещения и коммунальных услуг</t>
  </si>
  <si>
    <t xml:space="preserve">  Субвенции бюджетам городских округов на предоставление гражданам субсидий на оплату жилого помещения и коммунальных услуг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</si>
  <si>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</si>
  <si>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 Субвенции бюджетам городских округов на выполнение передаваемых полномочий субъектов Российской Федерации</t>
  </si>
  <si>
    <t xml:space="preserve">  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</si>
  <si>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 xml:space="preserve">  Субвенции бюджетам городских округов на 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</si>
  <si>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 xml:space="preserve">  Субвенции бюджетам муниципальных образований на оздоровление детей</t>
  </si>
  <si>
    <t xml:space="preserve">  Субвенции бюджетам городских округов на оздоровление детей</t>
  </si>
  <si>
    <t xml:space="preserve">  Иные межбюджетные трансферты</t>
  </si>
  <si>
    <t xml:space="preserve">  Межбюджетные трансферты, передаваемые бюджетам на развитие и поддержку социальной, инженерной и инновационной инфраструктуры наукоградов Российской Федерации</t>
  </si>
  <si>
    <t xml:space="preserve">  Межбюджетные трансферты, передаваемые бюджетам городских округов на развитие и поддержку социальной, инженерной и инновационной инфраструктуры наукоградов Российской Федерации</t>
  </si>
  <si>
    <t xml:space="preserve">  Прочие межбюджетные трансферты, передаваемые бюджетам</t>
  </si>
  <si>
    <t xml:space="preserve">  Прочие межбюджетные трансферты, передаваемые бюджетам городских округов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</si>
  <si>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</si>
  <si>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 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</si>
  <si>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 000 1000000000 0000 000</t>
  </si>
  <si>
    <t xml:space="preserve"> 000 1010000000 0000 000</t>
  </si>
  <si>
    <t xml:space="preserve"> 000 1010100000 0000 110</t>
  </si>
  <si>
    <t xml:space="preserve"> 000 1010101000 0000 110</t>
  </si>
  <si>
    <t xml:space="preserve"> 000 1010101202 0000 110</t>
  </si>
  <si>
    <t xml:space="preserve"> 000 1010200001 0000 110</t>
  </si>
  <si>
    <t xml:space="preserve"> 000 1010201001 0000 110</t>
  </si>
  <si>
    <t xml:space="preserve"> 000 1010202001 0000 110</t>
  </si>
  <si>
    <t xml:space="preserve"> 000 1010203001 0000 110</t>
  </si>
  <si>
    <t xml:space="preserve"> 000 1010204001 0000 110</t>
  </si>
  <si>
    <t xml:space="preserve"> 000 1050000000 0000 000</t>
  </si>
  <si>
    <t xml:space="preserve"> 000 1050100000 0000 110</t>
  </si>
  <si>
    <t xml:space="preserve"> 000 1050101001 0000 110</t>
  </si>
  <si>
    <t xml:space="preserve"> 000 1050101101 0000 110</t>
  </si>
  <si>
    <t xml:space="preserve"> 000 1050101201 0000 110</t>
  </si>
  <si>
    <t xml:space="preserve"> 000 1050102001 0000 110</t>
  </si>
  <si>
    <t xml:space="preserve"> 000 1050102101 0000 110</t>
  </si>
  <si>
    <t xml:space="preserve"> 000 1050102201 0000 110</t>
  </si>
  <si>
    <t xml:space="preserve"> 000 1050105001 0000 110</t>
  </si>
  <si>
    <t xml:space="preserve"> 000 1050200002 0000 110</t>
  </si>
  <si>
    <t xml:space="preserve"> 000 1050201002 0000 110</t>
  </si>
  <si>
    <t xml:space="preserve"> 000 1050202002 0000 110</t>
  </si>
  <si>
    <t xml:space="preserve"> 000 1060000000 0000 000</t>
  </si>
  <si>
    <t xml:space="preserve"> 000 1060100000 0000 110</t>
  </si>
  <si>
    <t xml:space="preserve"> 000 1060102004 0000 110</t>
  </si>
  <si>
    <t xml:space="preserve"> 000 1060200002 0000 110</t>
  </si>
  <si>
    <t xml:space="preserve"> 000 1060201002 0000 110</t>
  </si>
  <si>
    <t xml:space="preserve"> 000 1060600000 0000 110</t>
  </si>
  <si>
    <t xml:space="preserve"> 000 1060601000 0000 110</t>
  </si>
  <si>
    <t xml:space="preserve"> 000 1060601204 0000 110</t>
  </si>
  <si>
    <t xml:space="preserve"> 000 1060602000 0000 110</t>
  </si>
  <si>
    <t xml:space="preserve"> 000 1060602204 0000 110</t>
  </si>
  <si>
    <t xml:space="preserve"> 000 1080000000 0000 000</t>
  </si>
  <si>
    <t xml:space="preserve"> 000 1080300001 0000 110</t>
  </si>
  <si>
    <t xml:space="preserve"> 000 1080301001 0000 110</t>
  </si>
  <si>
    <t xml:space="preserve"> 000 1080700001 0000 110</t>
  </si>
  <si>
    <t xml:space="preserve"> 000 1080715001 0000 110</t>
  </si>
  <si>
    <t xml:space="preserve"> 000 1090000000 0000 000</t>
  </si>
  <si>
    <t xml:space="preserve"> 000 1090400000 0000 110</t>
  </si>
  <si>
    <t xml:space="preserve"> 000 1090405000 0000 110</t>
  </si>
  <si>
    <t xml:space="preserve"> 000 1090405204 0000 110</t>
  </si>
  <si>
    <t xml:space="preserve"> 000 1110000000 0000 000</t>
  </si>
  <si>
    <t xml:space="preserve"> 000 1110500000 0000 120</t>
  </si>
  <si>
    <t xml:space="preserve"> 000 1110501000 0000 120</t>
  </si>
  <si>
    <t xml:space="preserve"> 000 1110501204 0000 120</t>
  </si>
  <si>
    <t xml:space="preserve"> 000 1110502000 0000 120</t>
  </si>
  <si>
    <t xml:space="preserve"> 000 1110502404 0000 120</t>
  </si>
  <si>
    <t xml:space="preserve"> 000 1110700000 0000 120</t>
  </si>
  <si>
    <t xml:space="preserve"> 000 1110701000 0000 120</t>
  </si>
  <si>
    <t xml:space="preserve"> 000 1110701404 0000 120</t>
  </si>
  <si>
    <t xml:space="preserve"> 000 1110900000 0000 120</t>
  </si>
  <si>
    <t xml:space="preserve"> 000 1110904000 0000 120</t>
  </si>
  <si>
    <t xml:space="preserve"> 000 1110904404 0000 120</t>
  </si>
  <si>
    <t xml:space="preserve"> 000 1120000000 0000 000</t>
  </si>
  <si>
    <t xml:space="preserve"> 000 1120100001 0000 120</t>
  </si>
  <si>
    <t xml:space="preserve"> 000 1120101001 0000 120</t>
  </si>
  <si>
    <t xml:space="preserve"> 000 1120102001 0000 120</t>
  </si>
  <si>
    <t xml:space="preserve"> 000 1120103001 0000 120</t>
  </si>
  <si>
    <t xml:space="preserve"> 000 1120104001 0000 120</t>
  </si>
  <si>
    <t xml:space="preserve"> 000 1130000000 0000 000</t>
  </si>
  <si>
    <t xml:space="preserve"> 000 1130100000 0000 130</t>
  </si>
  <si>
    <t xml:space="preserve"> 000 1130199000 0000 130</t>
  </si>
  <si>
    <t xml:space="preserve"> 000 1130199404 0000 130</t>
  </si>
  <si>
    <t xml:space="preserve"> 000 1140000000 0000 000</t>
  </si>
  <si>
    <t xml:space="preserve"> 000 1140200000 0000 000</t>
  </si>
  <si>
    <t xml:space="preserve"> 000 1140204004 0000 410</t>
  </si>
  <si>
    <t xml:space="preserve"> 000 1140204304 0000 410</t>
  </si>
  <si>
    <t xml:space="preserve"> 000 1140600000 0000 430</t>
  </si>
  <si>
    <t xml:space="preserve"> 000 1140601000 0000 430</t>
  </si>
  <si>
    <t xml:space="preserve"> 000 1140601204 0000 430</t>
  </si>
  <si>
    <t xml:space="preserve"> 000 1160000000 0000 000</t>
  </si>
  <si>
    <t xml:space="preserve"> 000 1160300000 0000 140</t>
  </si>
  <si>
    <t xml:space="preserve"> 000 1160301001 0000 140</t>
  </si>
  <si>
    <t xml:space="preserve"> 000 1160303001 0000 140</t>
  </si>
  <si>
    <t xml:space="preserve"> 000 1160600001 0000 140</t>
  </si>
  <si>
    <t xml:space="preserve"> 000 1162500000 0000 140</t>
  </si>
  <si>
    <t xml:space="preserve"> 000 1162505001 0000 140</t>
  </si>
  <si>
    <t xml:space="preserve"> 000 1162506001 0000 140</t>
  </si>
  <si>
    <t xml:space="preserve"> 000 1162800001 0000 140</t>
  </si>
  <si>
    <t xml:space="preserve"> 000 1163000001 0000 140</t>
  </si>
  <si>
    <t xml:space="preserve"> 000 1163003001 0000 140</t>
  </si>
  <si>
    <t xml:space="preserve"> 000 1163300000 0000 140</t>
  </si>
  <si>
    <t xml:space="preserve"> 000 1163304004 0000 140</t>
  </si>
  <si>
    <t xml:space="preserve"> 000 1169000000 0000 140</t>
  </si>
  <si>
    <t xml:space="preserve"> 000 1169004004 0000 140</t>
  </si>
  <si>
    <t xml:space="preserve"> 000 1170000000 0000 000</t>
  </si>
  <si>
    <t xml:space="preserve"> 000 1170100000 0000 180</t>
  </si>
  <si>
    <t xml:space="preserve"> 000 1170104004 0000 180</t>
  </si>
  <si>
    <t xml:space="preserve"> 000 1170500000 0000 180</t>
  </si>
  <si>
    <t xml:space="preserve"> 000 1170504004 0000 180</t>
  </si>
  <si>
    <t xml:space="preserve"> 000 2000000000 0000 000</t>
  </si>
  <si>
    <t xml:space="preserve"> 000 2020000000 0000 000</t>
  </si>
  <si>
    <t xml:space="preserve"> 000 2020200000 0000 151</t>
  </si>
  <si>
    <t xml:space="preserve"> 000 2020299900 0000 151</t>
  </si>
  <si>
    <t xml:space="preserve"> 000 2020299904 0000 151</t>
  </si>
  <si>
    <t xml:space="preserve"> 000 2020300000 0000 151</t>
  </si>
  <si>
    <t xml:space="preserve"> 000 2020300100 0000 151</t>
  </si>
  <si>
    <t xml:space="preserve"> 000 2020300104 0000 151</t>
  </si>
  <si>
    <t xml:space="preserve"> 000 2020300300 0000 151</t>
  </si>
  <si>
    <t xml:space="preserve"> 000 2020300304 0000 151</t>
  </si>
  <si>
    <t xml:space="preserve"> 000 2020300400 0000 151</t>
  </si>
  <si>
    <t xml:space="preserve"> 000 2020300404 0000 151</t>
  </si>
  <si>
    <t xml:space="preserve"> 000 2020302200 0000 151</t>
  </si>
  <si>
    <t xml:space="preserve"> 000 2020302204 0000 151</t>
  </si>
  <si>
    <t xml:space="preserve"> 000 2020302400 0000 151</t>
  </si>
  <si>
    <t xml:space="preserve"> 000 2020302404 0000 151</t>
  </si>
  <si>
    <t xml:space="preserve"> 000 2020302900 0000 151</t>
  </si>
  <si>
    <t xml:space="preserve"> 000 2020302904 0000 151</t>
  </si>
  <si>
    <t xml:space="preserve"> 000 2020303300 0000 151</t>
  </si>
  <si>
    <t xml:space="preserve"> 000 2020303304 0000 151</t>
  </si>
  <si>
    <t xml:space="preserve"> 000 2020400000 0000 151</t>
  </si>
  <si>
    <t xml:space="preserve"> 000 2020401900 0000 151</t>
  </si>
  <si>
    <t xml:space="preserve"> 000 2020401904 0000 151</t>
  </si>
  <si>
    <t xml:space="preserve"> 000 2020499900 0000 151</t>
  </si>
  <si>
    <t xml:space="preserve"> 000 2020499904 0000 151</t>
  </si>
  <si>
    <t xml:space="preserve"> 000 2190000000 0000 000</t>
  </si>
  <si>
    <t xml:space="preserve"> 000 2190400004 0000 151</t>
  </si>
  <si>
    <t xml:space="preserve"> Наименование показателя</t>
  </si>
  <si>
    <t>-</t>
  </si>
  <si>
    <t>(руб.)</t>
  </si>
  <si>
    <t>Код дохода по бюджетной классификации</t>
  </si>
  <si>
    <t xml:space="preserve">  НАЛОГОВЫЕ И НЕНАЛОГОВЫЕ ДОХОДЫ</t>
  </si>
  <si>
    <t xml:space="preserve">  НАЛОГИ НА ПРИБЫЛЬ, ДОХОДЫ</t>
  </si>
  <si>
    <t xml:space="preserve">  Налог на прибыль организаций</t>
  </si>
  <si>
    <t xml:space="preserve">  Налог на прибыль организаций, зачисляемый в бюджеты бюджетной системы Российской Федерации по соответствующим ставкам</t>
  </si>
  <si>
    <t xml:space="preserve">  Налог на прибыль организаций, зачисляемый в бюджеты субъектов Российской Федерации</t>
  </si>
  <si>
    <t xml:space="preserve">  Налог на доходы физических лиц</t>
  </si>
  <si>
    <t xml:space="preserve">  НАЛОГИ НА СОВОКУПНЫЙ ДОХОД</t>
  </si>
  <si>
    <t xml:space="preserve">  Налог, взимаемый в связи с применением упрощенной системы налогообложения</t>
  </si>
  <si>
    <t xml:space="preserve">  Налог, взимаемый с налогоплательщиков, выбравших в качестве объекта налогообложения  доходы</t>
  </si>
  <si>
    <t xml:space="preserve">  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</si>
  <si>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</si>
  <si>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</si>
  <si>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 xml:space="preserve">  Минимальный налог, зачисляемый в бюджеты субъектов Российской Федерации</t>
  </si>
  <si>
    <t xml:space="preserve">  Единый налог на вмененный доход для отдельных видов деятельности</t>
  </si>
  <si>
    <t xml:space="preserve">  Единый налог на вмененный доход для отдельных видов деятельности (за налоговые периоды, истекшие до 1 января 2011 года)</t>
  </si>
  <si>
    <t xml:space="preserve">  НАЛОГИ НА ИМУЩЕСТВО</t>
  </si>
  <si>
    <t xml:space="preserve">  Налог на имущество физических лиц</t>
  </si>
  <si>
    <t xml:space="preserve">  Налог на имущество физических лиц, взимаемый по  ставкам, применяемым к объектам налогообложения, расположенным в границах городских округов</t>
  </si>
  <si>
    <t xml:space="preserve">  Налог на имущество организаций</t>
  </si>
  <si>
    <t xml:space="preserve">  Налог на имущество организаций по имуществу, не входящему в Единую систему газоснабжения</t>
  </si>
  <si>
    <t xml:space="preserve">  Земельный налог</t>
  </si>
  <si>
    <t xml:space="preserve">  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</si>
  <si>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 xml:space="preserve">  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</si>
  <si>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 xml:space="preserve">  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</si>
  <si>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 xml:space="preserve">  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</si>
  <si>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 xml:space="preserve">  ГОСУДАРСТВЕННАЯ ПОШЛИНА</t>
  </si>
  <si>
    <t xml:space="preserve">  Государственная пошлина по делам, рассматриваемым в судах общей юрисдикции, мировыми судьями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</si>
  <si>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</si>
  <si>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 Государственная пошлина за государственную регистрацию, а также за совершение прочих юридически значимых действий</t>
  </si>
  <si>
    <t xml:space="preserve">  Государственная пошлина за выдачу разрешения на установку рекламной конструкции</t>
  </si>
  <si>
    <t xml:space="preserve">  ЗАДОЛЖЕННОСТЬ И ПЕРЕРАСЧЕТЫ ПО ОТМЕНЕННЫМ НАЛОГАМ, СБОРАМ И ИНЫМ ОБЯЗАТЕЛЬНЫМ ПЛАТЕЖАМ</t>
  </si>
  <si>
    <t xml:space="preserve">  Налоги на имущество</t>
  </si>
  <si>
    <t xml:space="preserve">  Земельный налог (по обязательствам, возникшим до 1 января 2006 года)</t>
  </si>
  <si>
    <t xml:space="preserve">  Земельный налог (по обязательствам, возникшим до 1 января 2006 года), мобилизуемый на территориях городских округов</t>
  </si>
  <si>
    <t xml:space="preserve">  ДОХОДЫ ОТ ИСПОЛЬЗОВАНИЯ ИМУЩЕСТВА, НАХОДЯЩЕГОСЯ В ГОСУДАРСТВЕННОЙ И МУНИЦИПАЛЬНОЙ СОБСТВЕННОСТИ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</si>
  <si>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</si>
  <si>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</si>
  <si>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</si>
  <si>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</si>
  <si>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</si>
  <si>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 xml:space="preserve">  Платежи от государственных и муниципальных унитарных предприятий</t>
  </si>
  <si>
    <t xml:space="preserve">  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</si>
  <si>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  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</si>
  <si>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</si>
  <si>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</si>
  <si>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</si>
  <si>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 ПЛАТЕЖИ ПРИ ПОЛЬЗОВАНИИ ПРИРОДНЫМИ РЕСУРСАМИ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</si>
  <si>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</si>
  <si>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 xml:space="preserve">  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</si>
  <si>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 xml:space="preserve">  Единый сельскохозяйственный налог</t>
  </si>
  <si>
    <t xml:space="preserve">  Налог, взимаемый в связи с применением патентной системы налогообложения</t>
  </si>
  <si>
    <t xml:space="preserve">  Налог, взимаемый в связи с применением патентной системы налогообложения, зачисляемый в бюджеты городских округов</t>
  </si>
  <si>
    <t xml:space="preserve">  Доходы от сдачи в аренду имущества, составляющего государственную (муниципальную) казну (за исключением земельных участков)</t>
  </si>
  <si>
    <t xml:space="preserve">  Доходы от сдачи в аренду имущества, составляющего казну городских округов (за исключением земельных участков)</t>
  </si>
  <si>
    <t xml:space="preserve">  ДОХОДЫ ОТ ОКАЗАНИЯ ПЛАТНЫХ УСЛУГ (РАБОТ) И КОМПЕНСАЦИИ ЗАТРАТ ГОСУДАРСТВА</t>
  </si>
  <si>
    <t xml:space="preserve">  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</si>
  <si>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 xml:space="preserve">  Денежные взыскания (штрафы) за правонарушения в области дорожного движения</t>
  </si>
  <si>
    <t xml:space="preserve">  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</si>
  <si>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 xml:space="preserve">  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</t>
  </si>
  <si>
    <t xml:space="preserve">  Прочие денежные взыскания (штрафы) за  правонарушения в области дорожного движения</t>
  </si>
  <si>
    <t xml:space="preserve">  Субсидии бюджетам бюджетной системы Российской Федерации (межбюджетные субсидии)</t>
  </si>
  <si>
    <t xml:space="preserve">  Субвенции бюджетам муниципальных образований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</si>
  <si>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 xml:space="preserve">  Субвенции бюджетам городских округов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</si>
  <si>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 xml:space="preserve">  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</si>
  <si>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 xml:space="preserve">  Межбюджетные трансферты, передаваемые бюджетам городских округов для компенсации дополнительных расходов, возникших в результате решений, принятых органами власти другого уровня</t>
  </si>
  <si>
    <t xml:space="preserve"> 000 1050300001 0000 110</t>
  </si>
  <si>
    <t xml:space="preserve"> 000 1050301001 0000 110</t>
  </si>
  <si>
    <t xml:space="preserve"> 000 1050400002 0000 110</t>
  </si>
  <si>
    <t xml:space="preserve"> 000 1050401002 0000 110</t>
  </si>
  <si>
    <t xml:space="preserve"> 000 1110507000 0000 120</t>
  </si>
  <si>
    <t xml:space="preserve"> 000 1110507404 0000 120</t>
  </si>
  <si>
    <t xml:space="preserve"> 000 1163001001 0000 140</t>
  </si>
  <si>
    <t xml:space="preserve"> 000 1163001301 0000 140</t>
  </si>
  <si>
    <t xml:space="preserve"> 000 2020309000 0000 151</t>
  </si>
  <si>
    <t xml:space="preserve"> 000 2020309004 0000 151</t>
  </si>
  <si>
    <t>Доходы бюджета - Всего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</si>
  <si>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</si>
  <si>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</si>
  <si>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 xml:space="preserve"> 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</si>
  <si>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 xml:space="preserve"> 000 1164300001 0000 140</t>
  </si>
  <si>
    <t xml:space="preserve">  Денежные взыскания (штрафы) за нарушения законодательства Российской Федерации о промышленной безопасности</t>
  </si>
  <si>
    <t xml:space="preserve"> 000 1164500001 0000 140</t>
  </si>
  <si>
    <t xml:space="preserve">  Денежные взыскания (штрафы), установленные законами субъектов Российской Федерации за несоблюдение муниципальных правовых актов</t>
  </si>
  <si>
    <t xml:space="preserve"> 000 1165100002 0000 140</t>
  </si>
  <si>
    <t xml:space="preserve">  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</t>
  </si>
  <si>
    <t xml:space="preserve"> 000 1165102002 0000 140</t>
  </si>
  <si>
    <t xml:space="preserve">  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</si>
  <si>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 xml:space="preserve"> 000 2180000000 0000 000</t>
  </si>
  <si>
    <t xml:space="preserve">  Доходы бюджетов бюджетной системы Российской Федерации от возврата организациями остатков субсидий прошлых лет</t>
  </si>
  <si>
    <t xml:space="preserve"> 000 2180000000 0000 180</t>
  </si>
  <si>
    <t xml:space="preserve">  Доходы бюджетов городских округов от возврата  организациями остатков субсидий прошлых лет</t>
  </si>
  <si>
    <t xml:space="preserve"> 000 2180400004 0000 180</t>
  </si>
  <si>
    <t xml:space="preserve">  Доходы бюджетов городских округов от возврата бюджетными учреждениями остатков субсидий прошлых лет</t>
  </si>
  <si>
    <t xml:space="preserve"> 000 2180401004 0000 180</t>
  </si>
  <si>
    <t xml:space="preserve">  Плата за выбросы загрязняющих веществ в атмосферный воздух стационарными объектами</t>
  </si>
  <si>
    <t xml:space="preserve"> по кодам классификации доходов бюджета</t>
  </si>
  <si>
    <t>Налог на имущество организаций по имуществу,входящему в Единую систему газоснабжения</t>
  </si>
  <si>
    <t>000 1060202002 0000 110</t>
  </si>
  <si>
    <t>_</t>
  </si>
  <si>
    <t>Доходы от компенсации затрат государства</t>
  </si>
  <si>
    <t>Доходы, поступающие в порядке возмещения расходов, понесенных в связи с эксплуатацией имущества</t>
  </si>
  <si>
    <t>Доходы, поступающие в порядке возмещения расходов, понесенных в связи с эксплуатацией имущества городских округов</t>
  </si>
  <si>
    <t>000 1130200000 0000 130</t>
  </si>
  <si>
    <t>000 1130206000 0000 130</t>
  </si>
  <si>
    <t>000 1130206404 0000 130</t>
  </si>
  <si>
    <t xml:space="preserve">Доходы бюджета города Обнинска за 1 квартал 2014 года </t>
  </si>
  <si>
    <t>000 2020312204 0000 151</t>
  </si>
  <si>
    <t>000 2020312200 0000 151</t>
  </si>
  <si>
    <t>Субвенции бюджетам городских округов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</si>
  <si>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Субвенции бюджетам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</si>
  <si>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000 2020305304 0000 151</t>
  </si>
  <si>
    <t>000 2020305300 0000 151</t>
  </si>
  <si>
    <t>Субвенции бюджетам городских округов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</si>
  <si>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Субвенции бюджетам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</si>
  <si>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000 2020220400 0000 151</t>
  </si>
  <si>
    <t>000 2020220404 0000 151</t>
  </si>
  <si>
    <t>Субсидии бюджетам городских округов на модернизацию региональных систем дошкольного образования</t>
  </si>
  <si>
    <t>Субсидии бюджетам на модернизацию региональных систем дошкольного образования</t>
  </si>
  <si>
    <t>000 1162502001 0000 140</t>
  </si>
  <si>
    <t>Денежные взыскания (штрафы) за нарушение законодательства Российской Федерации об особо охраняемых природных территориях</t>
  </si>
  <si>
    <t>000 1130299404 0000 130</t>
  </si>
  <si>
    <t>000 1130299000 0000 130</t>
  </si>
  <si>
    <t>Прочие доходы от компенсации затрат бюджетов городских округов</t>
  </si>
  <si>
    <t>Прочие доходы от компенсации затрат государства</t>
  </si>
  <si>
    <t>000 1050302001 0000 110</t>
  </si>
  <si>
    <t>Единый сельскохозяйственный налог (за налоговые периоды, истекшие до 1 января 2011 года)</t>
  </si>
  <si>
    <t>000 1030226001 0000 110</t>
  </si>
  <si>
    <t>000 1030225001 0000 110</t>
  </si>
  <si>
    <t>000 1030224001 0000 110</t>
  </si>
  <si>
    <t>000 1030223001 0000 110</t>
  </si>
  <si>
    <t>000 10302200001 0000 110</t>
  </si>
  <si>
    <t>Доходы от уплаты акцизов на дизельное топливо,подлежащее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</si>
  <si>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Акцизы по подакцизным товарам(продукции), производимым на территории Российской Федерации</t>
  </si>
  <si>
    <t>000 1030000000 0000 000</t>
  </si>
  <si>
    <t>НАЛОГИ НА ТОВАРЫ (РАБОТЫ, УСЛУГИ), РЕАЛИЗУЕМЫЕ НА ТЕРРИТОРИИ РОССИЙСКОЙ ФЕДЕРАЦИИ</t>
  </si>
  <si>
    <t>Исполнено за 1 квартал 2014 года</t>
  </si>
  <si>
    <t xml:space="preserve">Прогноз на 2014 год 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</si>
  <si>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</si>
  <si>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 xml:space="preserve">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</si>
  <si>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</si>
  <si>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</t>
  </si>
  <si>
    <t>Приложение №1 к Постановлению Администрации города Обнинска "Об утверждении отчета об исполнении бюджета города Обнинска за 1 квартал 2014 года" от  24.04.2014 № 699-п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</si>
</sst>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1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7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8" fillId="0" borderId="0" xfId="0" applyFont="1" applyAlignment="1">
      <alignment/>
    </xf>
    <xf numFmtId="0" fontId="7" fillId="0" borderId="0" xfId="0" applyFont="1" applyFill="1" applyAlignment="1">
      <alignment horizontal="right"/>
    </xf>
    <xf numFmtId="0" fontId="8" fillId="0" borderId="10" xfId="0" applyNumberFormat="1" applyFont="1" applyBorder="1" applyAlignment="1">
      <alignment horizontal="center" vertical="top"/>
    </xf>
    <xf numFmtId="0" fontId="3" fillId="0" borderId="0" xfId="0" applyFont="1" applyAlignment="1">
      <alignment vertical="top"/>
    </xf>
    <xf numFmtId="0" fontId="7" fillId="0" borderId="0" xfId="0" applyFont="1" applyAlignment="1">
      <alignment horizontal="center"/>
    </xf>
    <xf numFmtId="49" fontId="3" fillId="0" borderId="10" xfId="0" applyNumberFormat="1" applyFont="1" applyFill="1" applyBorder="1" applyAlignment="1">
      <alignment horizontal="center" vertical="center" shrinkToFit="1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center"/>
    </xf>
    <xf numFmtId="0" fontId="8" fillId="0" borderId="10" xfId="0" applyFont="1" applyFill="1" applyBorder="1" applyAlignment="1">
      <alignment vertical="top" wrapText="1"/>
    </xf>
    <xf numFmtId="4" fontId="8" fillId="0" borderId="10" xfId="0" applyNumberFormat="1" applyFont="1" applyFill="1" applyBorder="1" applyAlignment="1">
      <alignment horizontal="right" vertical="center" shrinkToFit="1"/>
    </xf>
    <xf numFmtId="4" fontId="3" fillId="0" borderId="10" xfId="0" applyNumberFormat="1" applyFont="1" applyFill="1" applyBorder="1" applyAlignment="1">
      <alignment horizontal="right" vertical="center" shrinkToFit="1"/>
    </xf>
    <xf numFmtId="49" fontId="5" fillId="0" borderId="0" xfId="0" applyNumberFormat="1" applyFont="1" applyAlignment="1">
      <alignment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NumberFormat="1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horizontal="left" vertical="top" wrapText="1"/>
    </xf>
    <xf numFmtId="49" fontId="3" fillId="33" borderId="10" xfId="0" applyNumberFormat="1" applyFont="1" applyFill="1" applyBorder="1" applyAlignment="1">
      <alignment horizontal="center" vertical="center" shrinkToFit="1"/>
    </xf>
    <xf numFmtId="4" fontId="3" fillId="33" borderId="10" xfId="0" applyNumberFormat="1" applyFont="1" applyFill="1" applyBorder="1" applyAlignment="1">
      <alignment horizontal="right" vertical="center" shrinkToFit="1"/>
    </xf>
    <xf numFmtId="49" fontId="5" fillId="0" borderId="0" xfId="0" applyNumberFormat="1" applyFont="1" applyAlignment="1">
      <alignment wrapText="1"/>
    </xf>
    <xf numFmtId="0" fontId="4" fillId="0" borderId="0" xfId="0" applyFont="1" applyAlignment="1">
      <alignment horizontal="center" wrapText="1"/>
    </xf>
    <xf numFmtId="49" fontId="8" fillId="0" borderId="11" xfId="0" applyNumberFormat="1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92"/>
  <sheetViews>
    <sheetView tabSelected="1" view="pageBreakPreview" zoomScaleSheetLayoutView="100" zoomScalePageLayoutView="0" workbookViewId="0" topLeftCell="A1">
      <selection activeCell="C6" sqref="C6:C7"/>
    </sheetView>
  </sheetViews>
  <sheetFormatPr defaultColWidth="9.00390625" defaultRowHeight="12.75"/>
  <cols>
    <col min="1" max="1" width="40.75390625" style="1" customWidth="1"/>
    <col min="2" max="2" width="24.375" style="10" customWidth="1"/>
    <col min="3" max="3" width="17.25390625" style="1" customWidth="1"/>
    <col min="4" max="4" width="17.00390625" style="1" customWidth="1"/>
    <col min="5" max="16384" width="9.125" style="4" customWidth="1"/>
  </cols>
  <sheetData>
    <row r="1" spans="1:4" s="2" customFormat="1" ht="63.75" customHeight="1">
      <c r="A1" s="3"/>
      <c r="B1" s="10"/>
      <c r="C1" s="23" t="s">
        <v>320</v>
      </c>
      <c r="D1" s="23"/>
    </row>
    <row r="2" spans="1:4" s="2" customFormat="1" ht="15.75">
      <c r="A2" s="3"/>
      <c r="B2" s="10"/>
      <c r="C2" s="17"/>
      <c r="D2" s="17"/>
    </row>
    <row r="3" spans="1:4" s="2" customFormat="1" ht="18.75">
      <c r="A3" s="24" t="s">
        <v>284</v>
      </c>
      <c r="B3" s="24"/>
      <c r="C3" s="24"/>
      <c r="D3" s="24"/>
    </row>
    <row r="4" spans="1:4" s="2" customFormat="1" ht="18.75">
      <c r="A4" s="24" t="s">
        <v>274</v>
      </c>
      <c r="B4" s="24"/>
      <c r="C4" s="24"/>
      <c r="D4" s="24"/>
    </row>
    <row r="5" spans="1:4" s="2" customFormat="1" ht="23.25" customHeight="1">
      <c r="A5" s="5"/>
      <c r="B5" s="5"/>
      <c r="C5" s="5"/>
      <c r="D5" s="7" t="s">
        <v>177</v>
      </c>
    </row>
    <row r="6" spans="1:4" s="1" customFormat="1" ht="22.5" customHeight="1">
      <c r="A6" s="27" t="s">
        <v>175</v>
      </c>
      <c r="B6" s="28" t="s">
        <v>178</v>
      </c>
      <c r="C6" s="25" t="s">
        <v>315</v>
      </c>
      <c r="D6" s="25" t="s">
        <v>314</v>
      </c>
    </row>
    <row r="7" spans="1:4" s="1" customFormat="1" ht="22.5" customHeight="1">
      <c r="A7" s="27"/>
      <c r="B7" s="28"/>
      <c r="C7" s="26"/>
      <c r="D7" s="26"/>
    </row>
    <row r="8" spans="1:4" s="6" customFormat="1" ht="15" customHeight="1">
      <c r="A8" s="14" t="s">
        <v>254</v>
      </c>
      <c r="B8" s="8"/>
      <c r="C8" s="15">
        <f>SUM(C9,C125)</f>
        <v>3429435428.2</v>
      </c>
      <c r="D8" s="15">
        <f>SUM(D9,D125)</f>
        <v>963064960.58</v>
      </c>
    </row>
    <row r="9" spans="1:4" s="1" customFormat="1" ht="31.5" customHeight="1">
      <c r="A9" s="18" t="s">
        <v>179</v>
      </c>
      <c r="B9" s="11" t="s">
        <v>58</v>
      </c>
      <c r="C9" s="16">
        <f>SUM(C10,C25,C42,C53,C59,C62,C76,C82,C91,C98,C120,C19)</f>
        <v>1909816000</v>
      </c>
      <c r="D9" s="16">
        <f>SUM(D10,D25,D42,D53,D58,D62,D76,D82,D91,D98,D120,D19)</f>
        <v>532881277.33000004</v>
      </c>
    </row>
    <row r="10" spans="1:4" s="1" customFormat="1" ht="16.5" customHeight="1">
      <c r="A10" s="18" t="s">
        <v>180</v>
      </c>
      <c r="B10" s="11" t="s">
        <v>59</v>
      </c>
      <c r="C10" s="16">
        <f>SUM(C11,C14)</f>
        <v>611850000</v>
      </c>
      <c r="D10" s="16">
        <f>SUM(D11,D14)</f>
        <v>110200973.03000002</v>
      </c>
    </row>
    <row r="11" spans="1:4" s="1" customFormat="1" ht="17.25" customHeight="1">
      <c r="A11" s="18" t="s">
        <v>181</v>
      </c>
      <c r="B11" s="11" t="s">
        <v>60</v>
      </c>
      <c r="C11" s="16">
        <f>C12</f>
        <v>12300000</v>
      </c>
      <c r="D11" s="16">
        <f>D12</f>
        <v>4118742.29</v>
      </c>
    </row>
    <row r="12" spans="1:4" s="1" customFormat="1" ht="60">
      <c r="A12" s="18" t="s">
        <v>182</v>
      </c>
      <c r="B12" s="11" t="s">
        <v>61</v>
      </c>
      <c r="C12" s="16">
        <f>C13</f>
        <v>12300000</v>
      </c>
      <c r="D12" s="16">
        <f>D13</f>
        <v>4118742.29</v>
      </c>
    </row>
    <row r="13" spans="1:4" s="1" customFormat="1" ht="45">
      <c r="A13" s="18" t="s">
        <v>183</v>
      </c>
      <c r="B13" s="11" t="s">
        <v>62</v>
      </c>
      <c r="C13" s="16">
        <v>12300000</v>
      </c>
      <c r="D13" s="16">
        <v>4118742.29</v>
      </c>
    </row>
    <row r="14" spans="1:4" s="1" customFormat="1" ht="18" customHeight="1">
      <c r="A14" s="18" t="s">
        <v>184</v>
      </c>
      <c r="B14" s="11" t="s">
        <v>63</v>
      </c>
      <c r="C14" s="16">
        <f>SUM(C15:C18)</f>
        <v>599550000</v>
      </c>
      <c r="D14" s="16">
        <f>SUM(D15:D18)</f>
        <v>106082230.74000001</v>
      </c>
    </row>
    <row r="15" spans="1:4" s="1" customFormat="1" ht="104.25" customHeight="1">
      <c r="A15" s="18" t="s">
        <v>255</v>
      </c>
      <c r="B15" s="11" t="s">
        <v>64</v>
      </c>
      <c r="C15" s="16">
        <v>591450000</v>
      </c>
      <c r="D15" s="16">
        <v>104404149.04</v>
      </c>
    </row>
    <row r="16" spans="1:4" s="1" customFormat="1" ht="165">
      <c r="A16" s="18" t="s">
        <v>226</v>
      </c>
      <c r="B16" s="11" t="s">
        <v>65</v>
      </c>
      <c r="C16" s="16">
        <v>4000000</v>
      </c>
      <c r="D16" s="16">
        <v>451303.39</v>
      </c>
    </row>
    <row r="17" spans="1:4" s="1" customFormat="1" ht="63" customHeight="1">
      <c r="A17" s="18" t="s">
        <v>227</v>
      </c>
      <c r="B17" s="11" t="s">
        <v>66</v>
      </c>
      <c r="C17" s="16">
        <v>3800000</v>
      </c>
      <c r="D17" s="16">
        <v>1090131.72</v>
      </c>
    </row>
    <row r="18" spans="1:4" s="1" customFormat="1" ht="126.75" customHeight="1">
      <c r="A18" s="18" t="s">
        <v>256</v>
      </c>
      <c r="B18" s="11" t="s">
        <v>67</v>
      </c>
      <c r="C18" s="16">
        <v>300000</v>
      </c>
      <c r="D18" s="16">
        <v>136646.59</v>
      </c>
    </row>
    <row r="19" spans="1:4" s="1" customFormat="1" ht="63" customHeight="1">
      <c r="A19" s="18" t="s">
        <v>313</v>
      </c>
      <c r="B19" s="11" t="s">
        <v>312</v>
      </c>
      <c r="C19" s="16">
        <f>C20</f>
        <v>2916000</v>
      </c>
      <c r="D19" s="16">
        <f>D20</f>
        <v>638008.23</v>
      </c>
    </row>
    <row r="20" spans="1:4" s="1" customFormat="1" ht="48.75" customHeight="1">
      <c r="A20" s="18" t="s">
        <v>311</v>
      </c>
      <c r="B20" s="11" t="s">
        <v>309</v>
      </c>
      <c r="C20" s="16">
        <f>SUM(C21:C24)</f>
        <v>2916000</v>
      </c>
      <c r="D20" s="16">
        <f>SUM(D21:D24)</f>
        <v>638008.23</v>
      </c>
    </row>
    <row r="21" spans="1:4" s="1" customFormat="1" ht="109.5" customHeight="1">
      <c r="A21" s="18" t="s">
        <v>310</v>
      </c>
      <c r="B21" s="11" t="s">
        <v>308</v>
      </c>
      <c r="C21" s="16">
        <v>916000</v>
      </c>
      <c r="D21" s="16">
        <v>252481.83</v>
      </c>
    </row>
    <row r="22" spans="1:4" s="1" customFormat="1" ht="138" customHeight="1">
      <c r="A22" s="18" t="s">
        <v>316</v>
      </c>
      <c r="B22" s="11" t="s">
        <v>307</v>
      </c>
      <c r="C22" s="16">
        <v>1000000</v>
      </c>
      <c r="D22" s="16">
        <v>4012.95</v>
      </c>
    </row>
    <row r="23" spans="1:4" s="1" customFormat="1" ht="123.75" customHeight="1">
      <c r="A23" s="18" t="s">
        <v>317</v>
      </c>
      <c r="B23" s="11" t="s">
        <v>306</v>
      </c>
      <c r="C23" s="16">
        <v>1000000</v>
      </c>
      <c r="D23" s="16">
        <v>381502.51</v>
      </c>
    </row>
    <row r="24" spans="1:4" s="1" customFormat="1" ht="109.5" customHeight="1">
      <c r="A24" s="18" t="s">
        <v>318</v>
      </c>
      <c r="B24" s="11" t="s">
        <v>305</v>
      </c>
      <c r="C24" s="16" t="s">
        <v>176</v>
      </c>
      <c r="D24" s="16">
        <v>10.94</v>
      </c>
    </row>
    <row r="25" spans="1:4" s="1" customFormat="1" ht="18" customHeight="1">
      <c r="A25" s="18" t="s">
        <v>185</v>
      </c>
      <c r="B25" s="11" t="s">
        <v>68</v>
      </c>
      <c r="C25" s="16">
        <f>SUM(C26,C34,C37,C40)</f>
        <v>501100000</v>
      </c>
      <c r="D25" s="16">
        <f>SUM(D26,D34,D37,D40)</f>
        <v>123590163.25999999</v>
      </c>
    </row>
    <row r="26" spans="1:4" s="1" customFormat="1" ht="33" customHeight="1">
      <c r="A26" s="18" t="s">
        <v>186</v>
      </c>
      <c r="B26" s="11" t="s">
        <v>69</v>
      </c>
      <c r="C26" s="16">
        <f>SUM(C27,C30,C33)</f>
        <v>375600000</v>
      </c>
      <c r="D26" s="16">
        <f>SUM(D27,D30,D33)</f>
        <v>94617841.61</v>
      </c>
    </row>
    <row r="27" spans="1:4" s="1" customFormat="1" ht="45" customHeight="1">
      <c r="A27" s="18" t="s">
        <v>187</v>
      </c>
      <c r="B27" s="11" t="s">
        <v>70</v>
      </c>
      <c r="C27" s="16">
        <f>SUM(C28:C29)</f>
        <v>290600000</v>
      </c>
      <c r="D27" s="16">
        <f>SUM(D28:D29)</f>
        <v>72889832.46</v>
      </c>
    </row>
    <row r="28" spans="1:4" s="1" customFormat="1" ht="48" customHeight="1">
      <c r="A28" s="18" t="s">
        <v>187</v>
      </c>
      <c r="B28" s="11" t="s">
        <v>71</v>
      </c>
      <c r="C28" s="16">
        <v>290600000</v>
      </c>
      <c r="D28" s="16">
        <v>72948535.02</v>
      </c>
    </row>
    <row r="29" spans="1:4" s="1" customFormat="1" ht="66" customHeight="1">
      <c r="A29" s="18" t="s">
        <v>188</v>
      </c>
      <c r="B29" s="11" t="s">
        <v>72</v>
      </c>
      <c r="C29" s="16" t="s">
        <v>176</v>
      </c>
      <c r="D29" s="16">
        <v>-58702.56</v>
      </c>
    </row>
    <row r="30" spans="1:4" s="1" customFormat="1" ht="62.25" customHeight="1">
      <c r="A30" s="18" t="s">
        <v>189</v>
      </c>
      <c r="B30" s="11" t="s">
        <v>73</v>
      </c>
      <c r="C30" s="16">
        <f>C31</f>
        <v>70000000</v>
      </c>
      <c r="D30" s="16">
        <f>SUM(D31:D32)</f>
        <v>13290692.639999999</v>
      </c>
    </row>
    <row r="31" spans="1:4" s="1" customFormat="1" ht="60.75" customHeight="1">
      <c r="A31" s="18" t="s">
        <v>189</v>
      </c>
      <c r="B31" s="11" t="s">
        <v>74</v>
      </c>
      <c r="C31" s="16">
        <v>70000000</v>
      </c>
      <c r="D31" s="16">
        <v>13747699.04</v>
      </c>
    </row>
    <row r="32" spans="1:4" s="1" customFormat="1" ht="77.25" customHeight="1">
      <c r="A32" s="18" t="s">
        <v>190</v>
      </c>
      <c r="B32" s="11" t="s">
        <v>75</v>
      </c>
      <c r="C32" s="16" t="s">
        <v>176</v>
      </c>
      <c r="D32" s="16">
        <v>-457006.4</v>
      </c>
    </row>
    <row r="33" spans="1:4" s="1" customFormat="1" ht="33" customHeight="1">
      <c r="A33" s="18" t="s">
        <v>191</v>
      </c>
      <c r="B33" s="11" t="s">
        <v>76</v>
      </c>
      <c r="C33" s="16">
        <v>15000000</v>
      </c>
      <c r="D33" s="16">
        <v>8437316.51</v>
      </c>
    </row>
    <row r="34" spans="1:4" s="1" customFormat="1" ht="33.75" customHeight="1">
      <c r="A34" s="18" t="s">
        <v>192</v>
      </c>
      <c r="B34" s="11" t="s">
        <v>77</v>
      </c>
      <c r="C34" s="16">
        <f>C35</f>
        <v>124500000</v>
      </c>
      <c r="D34" s="16">
        <f>SUM(D35:D36)</f>
        <v>28171138.080000002</v>
      </c>
    </row>
    <row r="35" spans="1:4" s="1" customFormat="1" ht="33.75" customHeight="1">
      <c r="A35" s="18" t="s">
        <v>192</v>
      </c>
      <c r="B35" s="11" t="s">
        <v>78</v>
      </c>
      <c r="C35" s="16">
        <v>124500000</v>
      </c>
      <c r="D35" s="16">
        <v>28194367.78</v>
      </c>
    </row>
    <row r="36" spans="1:4" s="1" customFormat="1" ht="60">
      <c r="A36" s="18" t="s">
        <v>193</v>
      </c>
      <c r="B36" s="11" t="s">
        <v>79</v>
      </c>
      <c r="C36" s="16" t="s">
        <v>176</v>
      </c>
      <c r="D36" s="16">
        <v>-23229.7</v>
      </c>
    </row>
    <row r="37" spans="1:4" s="1" customFormat="1" ht="15">
      <c r="A37" s="18" t="s">
        <v>228</v>
      </c>
      <c r="B37" s="11" t="s">
        <v>244</v>
      </c>
      <c r="C37" s="16" t="s">
        <v>176</v>
      </c>
      <c r="D37" s="16">
        <f>SUM(D38:D39)</f>
        <v>273</v>
      </c>
    </row>
    <row r="38" spans="1:4" s="1" customFormat="1" ht="15">
      <c r="A38" s="18" t="s">
        <v>228</v>
      </c>
      <c r="B38" s="11" t="s">
        <v>245</v>
      </c>
      <c r="C38" s="16" t="s">
        <v>176</v>
      </c>
      <c r="D38" s="16">
        <v>225</v>
      </c>
    </row>
    <row r="39" spans="1:4" s="1" customFormat="1" ht="44.25" customHeight="1">
      <c r="A39" s="18" t="s">
        <v>304</v>
      </c>
      <c r="B39" s="11" t="s">
        <v>303</v>
      </c>
      <c r="C39" s="16" t="s">
        <v>176</v>
      </c>
      <c r="D39" s="16">
        <v>48</v>
      </c>
    </row>
    <row r="40" spans="1:4" s="1" customFormat="1" ht="33" customHeight="1">
      <c r="A40" s="18" t="s">
        <v>229</v>
      </c>
      <c r="B40" s="11" t="s">
        <v>246</v>
      </c>
      <c r="C40" s="16">
        <f>C41</f>
        <v>1000000</v>
      </c>
      <c r="D40" s="16">
        <f>D41</f>
        <v>800910.57</v>
      </c>
    </row>
    <row r="41" spans="1:4" s="1" customFormat="1" ht="45" customHeight="1">
      <c r="A41" s="18" t="s">
        <v>230</v>
      </c>
      <c r="B41" s="11" t="s">
        <v>247</v>
      </c>
      <c r="C41" s="16">
        <v>1000000</v>
      </c>
      <c r="D41" s="16">
        <v>800910.57</v>
      </c>
    </row>
    <row r="42" spans="1:4" s="1" customFormat="1" ht="15.75" customHeight="1">
      <c r="A42" s="18" t="s">
        <v>194</v>
      </c>
      <c r="B42" s="11" t="s">
        <v>80</v>
      </c>
      <c r="C42" s="16">
        <f>SUM(C43,C45,C48)</f>
        <v>296400000</v>
      </c>
      <c r="D42" s="16">
        <f>SUM(D43,D45,D48)</f>
        <v>74202509.48</v>
      </c>
    </row>
    <row r="43" spans="1:4" s="1" customFormat="1" ht="15" customHeight="1">
      <c r="A43" s="18" t="s">
        <v>195</v>
      </c>
      <c r="B43" s="11" t="s">
        <v>81</v>
      </c>
      <c r="C43" s="16">
        <v>10000000</v>
      </c>
      <c r="D43" s="16">
        <f>D44</f>
        <v>507176.23</v>
      </c>
    </row>
    <row r="44" spans="1:4" s="1" customFormat="1" ht="62.25" customHeight="1">
      <c r="A44" s="18" t="s">
        <v>196</v>
      </c>
      <c r="B44" s="11" t="s">
        <v>82</v>
      </c>
      <c r="C44" s="16">
        <v>10000000</v>
      </c>
      <c r="D44" s="16">
        <v>507176.23</v>
      </c>
    </row>
    <row r="45" spans="1:4" s="1" customFormat="1" ht="15" customHeight="1">
      <c r="A45" s="18" t="s">
        <v>197</v>
      </c>
      <c r="B45" s="11" t="s">
        <v>83</v>
      </c>
      <c r="C45" s="16">
        <f>SUM(C46:C47)</f>
        <v>21400000</v>
      </c>
      <c r="D45" s="16">
        <f>SUM(D46:D47)</f>
        <v>3101551.0799999996</v>
      </c>
    </row>
    <row r="46" spans="1:4" s="1" customFormat="1" ht="42.75" customHeight="1">
      <c r="A46" s="18" t="s">
        <v>198</v>
      </c>
      <c r="B46" s="11" t="s">
        <v>84</v>
      </c>
      <c r="C46" s="16">
        <v>21400000</v>
      </c>
      <c r="D46" s="16">
        <v>3101550.76</v>
      </c>
    </row>
    <row r="47" spans="1:4" s="1" customFormat="1" ht="42.75" customHeight="1">
      <c r="A47" s="18" t="s">
        <v>275</v>
      </c>
      <c r="B47" s="11" t="s">
        <v>276</v>
      </c>
      <c r="C47" s="16" t="s">
        <v>277</v>
      </c>
      <c r="D47" s="16">
        <v>0.32</v>
      </c>
    </row>
    <row r="48" spans="1:4" s="1" customFormat="1" ht="15">
      <c r="A48" s="18" t="s">
        <v>199</v>
      </c>
      <c r="B48" s="11" t="s">
        <v>85</v>
      </c>
      <c r="C48" s="16">
        <f>SUM(C49,C51)</f>
        <v>265000000</v>
      </c>
      <c r="D48" s="16">
        <f>SUM(D49,D51)</f>
        <v>70593782.17</v>
      </c>
    </row>
    <row r="49" spans="1:4" s="1" customFormat="1" ht="60.75" customHeight="1">
      <c r="A49" s="18" t="s">
        <v>200</v>
      </c>
      <c r="B49" s="11" t="s">
        <v>86</v>
      </c>
      <c r="C49" s="16">
        <f>C50</f>
        <v>25000000</v>
      </c>
      <c r="D49" s="16">
        <f>D50</f>
        <v>9584491.65</v>
      </c>
    </row>
    <row r="50" spans="1:4" s="1" customFormat="1" ht="105">
      <c r="A50" s="18" t="s">
        <v>201</v>
      </c>
      <c r="B50" s="11" t="s">
        <v>87</v>
      </c>
      <c r="C50" s="16">
        <v>25000000</v>
      </c>
      <c r="D50" s="16">
        <v>9584491.65</v>
      </c>
    </row>
    <row r="51" spans="1:4" s="1" customFormat="1" ht="63" customHeight="1">
      <c r="A51" s="18" t="s">
        <v>202</v>
      </c>
      <c r="B51" s="11" t="s">
        <v>88</v>
      </c>
      <c r="C51" s="16">
        <f>C52</f>
        <v>240000000</v>
      </c>
      <c r="D51" s="16">
        <f>D52</f>
        <v>61009290.52</v>
      </c>
    </row>
    <row r="52" spans="1:4" s="1" customFormat="1" ht="105">
      <c r="A52" s="18" t="s">
        <v>203</v>
      </c>
      <c r="B52" s="11" t="s">
        <v>89</v>
      </c>
      <c r="C52" s="16">
        <v>240000000</v>
      </c>
      <c r="D52" s="16">
        <v>61009290.52</v>
      </c>
    </row>
    <row r="53" spans="1:4" s="1" customFormat="1" ht="15.75" customHeight="1">
      <c r="A53" s="18" t="s">
        <v>204</v>
      </c>
      <c r="B53" s="11" t="s">
        <v>90</v>
      </c>
      <c r="C53" s="16">
        <f>SUM(C54,C56)</f>
        <v>8000000</v>
      </c>
      <c r="D53" s="16">
        <f>SUM(D54,D56)</f>
        <v>1578887.49</v>
      </c>
    </row>
    <row r="54" spans="1:4" s="1" customFormat="1" ht="49.5" customHeight="1">
      <c r="A54" s="18" t="s">
        <v>205</v>
      </c>
      <c r="B54" s="11" t="s">
        <v>91</v>
      </c>
      <c r="C54" s="16">
        <f>C55</f>
        <v>7800000</v>
      </c>
      <c r="D54" s="16">
        <f>D55</f>
        <v>1572887.49</v>
      </c>
    </row>
    <row r="55" spans="1:4" s="1" customFormat="1" ht="75">
      <c r="A55" s="18" t="s">
        <v>206</v>
      </c>
      <c r="B55" s="11" t="s">
        <v>92</v>
      </c>
      <c r="C55" s="16">
        <v>7800000</v>
      </c>
      <c r="D55" s="16">
        <v>1572887.49</v>
      </c>
    </row>
    <row r="56" spans="1:4" s="1" customFormat="1" ht="63" customHeight="1">
      <c r="A56" s="18" t="s">
        <v>207</v>
      </c>
      <c r="B56" s="11" t="s">
        <v>93</v>
      </c>
      <c r="C56" s="16">
        <f>C57</f>
        <v>200000</v>
      </c>
      <c r="D56" s="16">
        <f>D57</f>
        <v>6000</v>
      </c>
    </row>
    <row r="57" spans="1:4" s="1" customFormat="1" ht="45.75" customHeight="1">
      <c r="A57" s="18" t="s">
        <v>208</v>
      </c>
      <c r="B57" s="11" t="s">
        <v>94</v>
      </c>
      <c r="C57" s="16">
        <v>200000</v>
      </c>
      <c r="D57" s="16">
        <v>6000</v>
      </c>
    </row>
    <row r="58" spans="1:4" s="1" customFormat="1" ht="47.25" customHeight="1">
      <c r="A58" s="18" t="s">
        <v>209</v>
      </c>
      <c r="B58" s="11" t="s">
        <v>95</v>
      </c>
      <c r="C58" s="16" t="s">
        <v>176</v>
      </c>
      <c r="D58" s="16">
        <f>D59</f>
        <v>-5571</v>
      </c>
    </row>
    <row r="59" spans="1:4" s="1" customFormat="1" ht="15.75" customHeight="1">
      <c r="A59" s="18" t="s">
        <v>210</v>
      </c>
      <c r="B59" s="11" t="s">
        <v>96</v>
      </c>
      <c r="C59" s="16" t="s">
        <v>176</v>
      </c>
      <c r="D59" s="16">
        <f>D60</f>
        <v>-5571</v>
      </c>
    </row>
    <row r="60" spans="1:4" s="1" customFormat="1" ht="31.5" customHeight="1">
      <c r="A60" s="18" t="s">
        <v>211</v>
      </c>
      <c r="B60" s="11" t="s">
        <v>97</v>
      </c>
      <c r="C60" s="16" t="s">
        <v>176</v>
      </c>
      <c r="D60" s="16">
        <f>D61</f>
        <v>-5571</v>
      </c>
    </row>
    <row r="61" spans="1:4" s="1" customFormat="1" ht="58.5" customHeight="1">
      <c r="A61" s="18" t="s">
        <v>212</v>
      </c>
      <c r="B61" s="11" t="s">
        <v>98</v>
      </c>
      <c r="C61" s="16" t="s">
        <v>176</v>
      </c>
      <c r="D61" s="16">
        <v>-5571</v>
      </c>
    </row>
    <row r="62" spans="1:4" s="1" customFormat="1" ht="64.5" customHeight="1">
      <c r="A62" s="18" t="s">
        <v>213</v>
      </c>
      <c r="B62" s="11" t="s">
        <v>99</v>
      </c>
      <c r="C62" s="16">
        <f>SUM(C63,C70,C73)</f>
        <v>187650000</v>
      </c>
      <c r="D62" s="16">
        <f>SUM(D63,D70,D73)</f>
        <v>48686676.8</v>
      </c>
    </row>
    <row r="63" spans="1:4" s="1" customFormat="1" ht="135.75" customHeight="1">
      <c r="A63" s="18" t="s">
        <v>214</v>
      </c>
      <c r="B63" s="11" t="s">
        <v>100</v>
      </c>
      <c r="C63" s="16">
        <f>SUM(C64,C66,C68)</f>
        <v>183000000</v>
      </c>
      <c r="D63" s="16">
        <f>SUM(D64,D66,D68)</f>
        <v>48184676.8</v>
      </c>
    </row>
    <row r="64" spans="1:4" s="1" customFormat="1" ht="90.75" customHeight="1">
      <c r="A64" s="18" t="s">
        <v>215</v>
      </c>
      <c r="B64" s="11" t="s">
        <v>101</v>
      </c>
      <c r="C64" s="16">
        <f>C65</f>
        <v>105000000</v>
      </c>
      <c r="D64" s="16">
        <f>D65</f>
        <v>21723176.65</v>
      </c>
    </row>
    <row r="65" spans="1:4" s="1" customFormat="1" ht="120">
      <c r="A65" s="18" t="s">
        <v>216</v>
      </c>
      <c r="B65" s="11" t="s">
        <v>102</v>
      </c>
      <c r="C65" s="16">
        <v>105000000</v>
      </c>
      <c r="D65" s="16">
        <v>21723176.65</v>
      </c>
    </row>
    <row r="66" spans="1:4" s="1" customFormat="1" ht="127.5" customHeight="1">
      <c r="A66" s="18" t="s">
        <v>217</v>
      </c>
      <c r="B66" s="11" t="s">
        <v>103</v>
      </c>
      <c r="C66" s="16">
        <f>C67</f>
        <v>25000000</v>
      </c>
      <c r="D66" s="16">
        <f>D67</f>
        <v>12388556.35</v>
      </c>
    </row>
    <row r="67" spans="1:4" s="1" customFormat="1" ht="108" customHeight="1">
      <c r="A67" s="18" t="s">
        <v>218</v>
      </c>
      <c r="B67" s="11" t="s">
        <v>104</v>
      </c>
      <c r="C67" s="16">
        <v>25000000</v>
      </c>
      <c r="D67" s="16">
        <v>12388556.35</v>
      </c>
    </row>
    <row r="68" spans="1:4" s="1" customFormat="1" ht="63" customHeight="1">
      <c r="A68" s="18" t="s">
        <v>231</v>
      </c>
      <c r="B68" s="11" t="s">
        <v>248</v>
      </c>
      <c r="C68" s="16">
        <f>C69</f>
        <v>53000000</v>
      </c>
      <c r="D68" s="16">
        <f>D69</f>
        <v>14072943.8</v>
      </c>
    </row>
    <row r="69" spans="1:4" s="1" customFormat="1" ht="47.25" customHeight="1">
      <c r="A69" s="18" t="s">
        <v>232</v>
      </c>
      <c r="B69" s="11" t="s">
        <v>249</v>
      </c>
      <c r="C69" s="16">
        <v>53000000</v>
      </c>
      <c r="D69" s="16">
        <v>14072943.8</v>
      </c>
    </row>
    <row r="70" spans="1:4" s="1" customFormat="1" ht="36.75" customHeight="1">
      <c r="A70" s="18" t="s">
        <v>219</v>
      </c>
      <c r="B70" s="11" t="s">
        <v>105</v>
      </c>
      <c r="C70" s="16">
        <f>C71</f>
        <v>2150000</v>
      </c>
      <c r="D70" s="16" t="str">
        <f>D71</f>
        <v>-</v>
      </c>
    </row>
    <row r="71" spans="1:4" s="1" customFormat="1" ht="62.25" customHeight="1">
      <c r="A71" s="18" t="s">
        <v>220</v>
      </c>
      <c r="B71" s="11" t="s">
        <v>106</v>
      </c>
      <c r="C71" s="16">
        <f>C72</f>
        <v>2150000</v>
      </c>
      <c r="D71" s="16" t="str">
        <f>D72</f>
        <v>-</v>
      </c>
    </row>
    <row r="72" spans="1:4" s="1" customFormat="1" ht="82.5" customHeight="1">
      <c r="A72" s="18" t="s">
        <v>221</v>
      </c>
      <c r="B72" s="11" t="s">
        <v>107</v>
      </c>
      <c r="C72" s="16">
        <v>2150000</v>
      </c>
      <c r="D72" s="16" t="s">
        <v>176</v>
      </c>
    </row>
    <row r="73" spans="1:4" s="1" customFormat="1" ht="122.25" customHeight="1">
      <c r="A73" s="18" t="s">
        <v>222</v>
      </c>
      <c r="B73" s="11" t="s">
        <v>108</v>
      </c>
      <c r="C73" s="16">
        <f>C74</f>
        <v>2500000</v>
      </c>
      <c r="D73" s="16">
        <f>D74</f>
        <v>502000</v>
      </c>
    </row>
    <row r="74" spans="1:4" s="1" customFormat="1" ht="126.75" customHeight="1">
      <c r="A74" s="18" t="s">
        <v>223</v>
      </c>
      <c r="B74" s="11" t="s">
        <v>109</v>
      </c>
      <c r="C74" s="16">
        <f>C75</f>
        <v>2500000</v>
      </c>
      <c r="D74" s="16">
        <f>D75</f>
        <v>502000</v>
      </c>
    </row>
    <row r="75" spans="1:4" s="1" customFormat="1" ht="111" customHeight="1">
      <c r="A75" s="18" t="s">
        <v>224</v>
      </c>
      <c r="B75" s="11" t="s">
        <v>110</v>
      </c>
      <c r="C75" s="16">
        <v>2500000</v>
      </c>
      <c r="D75" s="16">
        <v>502000</v>
      </c>
    </row>
    <row r="76" spans="1:4" s="1" customFormat="1" ht="32.25" customHeight="1">
      <c r="A76" s="20" t="s">
        <v>225</v>
      </c>
      <c r="B76" s="21" t="s">
        <v>111</v>
      </c>
      <c r="C76" s="22">
        <f>C77</f>
        <v>5700000</v>
      </c>
      <c r="D76" s="22">
        <f>D77</f>
        <v>1241653.42</v>
      </c>
    </row>
    <row r="77" spans="1:4" s="1" customFormat="1" ht="29.25" customHeight="1">
      <c r="A77" s="18" t="s">
        <v>2</v>
      </c>
      <c r="B77" s="11" t="s">
        <v>112</v>
      </c>
      <c r="C77" s="16">
        <f>SUM(C78:C81)</f>
        <v>5700000</v>
      </c>
      <c r="D77" s="16">
        <f>SUM(D78:D81)</f>
        <v>1241653.42</v>
      </c>
    </row>
    <row r="78" spans="1:4" s="1" customFormat="1" ht="44.25" customHeight="1">
      <c r="A78" s="18" t="s">
        <v>273</v>
      </c>
      <c r="B78" s="11" t="s">
        <v>113</v>
      </c>
      <c r="C78" s="16" t="s">
        <v>176</v>
      </c>
      <c r="D78" s="16">
        <v>53484.37</v>
      </c>
    </row>
    <row r="79" spans="1:4" s="1" customFormat="1" ht="45" customHeight="1">
      <c r="A79" s="18" t="s">
        <v>3</v>
      </c>
      <c r="B79" s="11" t="s">
        <v>114</v>
      </c>
      <c r="C79" s="16" t="s">
        <v>176</v>
      </c>
      <c r="D79" s="16">
        <v>20169.02</v>
      </c>
    </row>
    <row r="80" spans="1:4" s="1" customFormat="1" ht="30" customHeight="1">
      <c r="A80" s="18" t="s">
        <v>4</v>
      </c>
      <c r="B80" s="11" t="s">
        <v>115</v>
      </c>
      <c r="C80" s="16">
        <v>700000</v>
      </c>
      <c r="D80" s="16">
        <v>155540.69</v>
      </c>
    </row>
    <row r="81" spans="1:4" s="1" customFormat="1" ht="31.5" customHeight="1">
      <c r="A81" s="18" t="s">
        <v>5</v>
      </c>
      <c r="B81" s="11" t="s">
        <v>116</v>
      </c>
      <c r="C81" s="16">
        <v>5000000</v>
      </c>
      <c r="D81" s="16">
        <v>1012459.34</v>
      </c>
    </row>
    <row r="82" spans="1:4" s="1" customFormat="1" ht="46.5" customHeight="1">
      <c r="A82" s="20" t="s">
        <v>233</v>
      </c>
      <c r="B82" s="21" t="s">
        <v>117</v>
      </c>
      <c r="C82" s="22">
        <f>SUM(C83,C86)</f>
        <v>37200000</v>
      </c>
      <c r="D82" s="22">
        <f>SUM(D83,D86)</f>
        <v>2347870.73</v>
      </c>
    </row>
    <row r="83" spans="1:4" s="1" customFormat="1" ht="18" customHeight="1">
      <c r="A83" s="18" t="s">
        <v>6</v>
      </c>
      <c r="B83" s="11" t="s">
        <v>118</v>
      </c>
      <c r="C83" s="16">
        <f>C84</f>
        <v>37200000</v>
      </c>
      <c r="D83" s="16">
        <f>D84</f>
        <v>2285107.76</v>
      </c>
    </row>
    <row r="84" spans="1:4" s="1" customFormat="1" ht="36.75" customHeight="1">
      <c r="A84" s="18" t="s">
        <v>7</v>
      </c>
      <c r="B84" s="11" t="s">
        <v>119</v>
      </c>
      <c r="C84" s="16">
        <f>C85</f>
        <v>37200000</v>
      </c>
      <c r="D84" s="16">
        <f>D85</f>
        <v>2285107.76</v>
      </c>
    </row>
    <row r="85" spans="1:4" s="1" customFormat="1" ht="51.75" customHeight="1">
      <c r="A85" s="18" t="s">
        <v>8</v>
      </c>
      <c r="B85" s="11" t="s">
        <v>120</v>
      </c>
      <c r="C85" s="16">
        <v>37200000</v>
      </c>
      <c r="D85" s="16">
        <v>2285107.76</v>
      </c>
    </row>
    <row r="86" spans="1:4" s="1" customFormat="1" ht="27.75" customHeight="1">
      <c r="A86" s="18" t="s">
        <v>278</v>
      </c>
      <c r="B86" s="11" t="s">
        <v>281</v>
      </c>
      <c r="C86" s="16" t="s">
        <v>277</v>
      </c>
      <c r="D86" s="16">
        <f>SUM(D87,D89)</f>
        <v>62762.97</v>
      </c>
    </row>
    <row r="87" spans="1:4" s="1" customFormat="1" ht="51.75" customHeight="1">
      <c r="A87" s="18" t="s">
        <v>279</v>
      </c>
      <c r="B87" s="11" t="s">
        <v>282</v>
      </c>
      <c r="C87" s="16" t="s">
        <v>277</v>
      </c>
      <c r="D87" s="16">
        <f>D88</f>
        <v>24444.64</v>
      </c>
    </row>
    <row r="88" spans="1:4" s="1" customFormat="1" ht="51.75" customHeight="1">
      <c r="A88" s="18" t="s">
        <v>280</v>
      </c>
      <c r="B88" s="11" t="s">
        <v>283</v>
      </c>
      <c r="C88" s="16" t="s">
        <v>277</v>
      </c>
      <c r="D88" s="16">
        <v>24444.64</v>
      </c>
    </row>
    <row r="89" spans="1:4" s="1" customFormat="1" ht="36.75" customHeight="1">
      <c r="A89" s="18" t="s">
        <v>302</v>
      </c>
      <c r="B89" s="11" t="s">
        <v>300</v>
      </c>
      <c r="C89" s="16" t="str">
        <f>C90</f>
        <v>-</v>
      </c>
      <c r="D89" s="16">
        <f>D90</f>
        <v>38318.33</v>
      </c>
    </row>
    <row r="90" spans="1:4" s="1" customFormat="1" ht="34.5" customHeight="1">
      <c r="A90" s="18" t="s">
        <v>301</v>
      </c>
      <c r="B90" s="11" t="s">
        <v>299</v>
      </c>
      <c r="C90" s="16" t="s">
        <v>176</v>
      </c>
      <c r="D90" s="16">
        <v>38318.33</v>
      </c>
    </row>
    <row r="91" spans="1:4" s="1" customFormat="1" ht="52.5" customHeight="1">
      <c r="A91" s="20" t="s">
        <v>9</v>
      </c>
      <c r="B91" s="21" t="s">
        <v>121</v>
      </c>
      <c r="C91" s="22">
        <f>SUM(C92,C95)</f>
        <v>248000000</v>
      </c>
      <c r="D91" s="22">
        <f>SUM(D92,D95)</f>
        <v>162249622.85999998</v>
      </c>
    </row>
    <row r="92" spans="1:4" s="1" customFormat="1" ht="120" customHeight="1">
      <c r="A92" s="18" t="s">
        <v>10</v>
      </c>
      <c r="B92" s="11" t="s">
        <v>122</v>
      </c>
      <c r="C92" s="16">
        <f>C93</f>
        <v>120000000</v>
      </c>
      <c r="D92" s="16">
        <f>D93</f>
        <v>30347977.23</v>
      </c>
    </row>
    <row r="93" spans="1:4" s="1" customFormat="1" ht="123" customHeight="1">
      <c r="A93" s="18" t="s">
        <v>11</v>
      </c>
      <c r="B93" s="11" t="s">
        <v>123</v>
      </c>
      <c r="C93" s="16">
        <f>C94</f>
        <v>120000000</v>
      </c>
      <c r="D93" s="16">
        <f>D94</f>
        <v>30347977.23</v>
      </c>
    </row>
    <row r="94" spans="1:4" s="1" customFormat="1" ht="119.25" customHeight="1">
      <c r="A94" s="18" t="s">
        <v>12</v>
      </c>
      <c r="B94" s="11" t="s">
        <v>124</v>
      </c>
      <c r="C94" s="16">
        <v>120000000</v>
      </c>
      <c r="D94" s="16">
        <v>30347977.23</v>
      </c>
    </row>
    <row r="95" spans="1:4" s="1" customFormat="1" ht="75.75" customHeight="1">
      <c r="A95" s="18" t="s">
        <v>13</v>
      </c>
      <c r="B95" s="11" t="s">
        <v>125</v>
      </c>
      <c r="C95" s="16">
        <f>C96</f>
        <v>128000000</v>
      </c>
      <c r="D95" s="16">
        <f>D96</f>
        <v>131901645.63</v>
      </c>
    </row>
    <row r="96" spans="1:4" s="1" customFormat="1" ht="46.5" customHeight="1">
      <c r="A96" s="18" t="s">
        <v>14</v>
      </c>
      <c r="B96" s="11" t="s">
        <v>126</v>
      </c>
      <c r="C96" s="16">
        <f>C97</f>
        <v>128000000</v>
      </c>
      <c r="D96" s="16">
        <f>D97</f>
        <v>131901645.63</v>
      </c>
    </row>
    <row r="97" spans="1:4" s="1" customFormat="1" ht="63.75" customHeight="1">
      <c r="A97" s="18" t="s">
        <v>15</v>
      </c>
      <c r="B97" s="11" t="s">
        <v>127</v>
      </c>
      <c r="C97" s="16">
        <v>128000000</v>
      </c>
      <c r="D97" s="16">
        <v>131901645.63</v>
      </c>
    </row>
    <row r="98" spans="1:4" s="1" customFormat="1" ht="39" customHeight="1">
      <c r="A98" s="20" t="s">
        <v>16</v>
      </c>
      <c r="B98" s="21" t="s">
        <v>128</v>
      </c>
      <c r="C98" s="22">
        <f>SUM(C99,C103,C107,C108,C112,C114,C115,C116,C118)</f>
        <v>8000000</v>
      </c>
      <c r="D98" s="22">
        <f>SUM(D99,D102,D103,D107,D108,D112,D114,D115,D116,D118)</f>
        <v>2261684.7</v>
      </c>
    </row>
    <row r="99" spans="1:4" s="1" customFormat="1" ht="44.25" customHeight="1">
      <c r="A99" s="18" t="s">
        <v>17</v>
      </c>
      <c r="B99" s="11" t="s">
        <v>129</v>
      </c>
      <c r="C99" s="16">
        <f>SUM(C100:C101)</f>
        <v>600000</v>
      </c>
      <c r="D99" s="16">
        <f>SUM(D100:D101)</f>
        <v>309737.89</v>
      </c>
    </row>
    <row r="100" spans="1:4" s="1" customFormat="1" ht="110.25" customHeight="1">
      <c r="A100" s="18" t="s">
        <v>319</v>
      </c>
      <c r="B100" s="11" t="s">
        <v>130</v>
      </c>
      <c r="C100" s="16">
        <v>600000</v>
      </c>
      <c r="D100" s="16">
        <v>302179.55</v>
      </c>
    </row>
    <row r="101" spans="1:4" s="1" customFormat="1" ht="79.5" customHeight="1">
      <c r="A101" s="18" t="s">
        <v>18</v>
      </c>
      <c r="B101" s="11" t="s">
        <v>131</v>
      </c>
      <c r="C101" s="16" t="s">
        <v>176</v>
      </c>
      <c r="D101" s="16">
        <v>7558.34</v>
      </c>
    </row>
    <row r="102" spans="1:4" s="1" customFormat="1" ht="93" customHeight="1">
      <c r="A102" s="18" t="s">
        <v>19</v>
      </c>
      <c r="B102" s="11" t="s">
        <v>132</v>
      </c>
      <c r="C102" s="16" t="s">
        <v>176</v>
      </c>
      <c r="D102" s="16">
        <v>10000</v>
      </c>
    </row>
    <row r="103" spans="1:4" s="1" customFormat="1" ht="155.25" customHeight="1">
      <c r="A103" s="18" t="s">
        <v>234</v>
      </c>
      <c r="B103" s="11" t="s">
        <v>133</v>
      </c>
      <c r="C103" s="16">
        <f>SUM(C104:C106)</f>
        <v>750000</v>
      </c>
      <c r="D103" s="16">
        <f>SUM(D104:D106)</f>
        <v>722100</v>
      </c>
    </row>
    <row r="104" spans="1:4" s="1" customFormat="1" ht="66.75" customHeight="1">
      <c r="A104" s="18" t="s">
        <v>298</v>
      </c>
      <c r="B104" s="11" t="s">
        <v>297</v>
      </c>
      <c r="C104" s="16" t="s">
        <v>176</v>
      </c>
      <c r="D104" s="16">
        <v>40000</v>
      </c>
    </row>
    <row r="105" spans="1:4" s="1" customFormat="1" ht="48.75" customHeight="1">
      <c r="A105" s="18" t="s">
        <v>20</v>
      </c>
      <c r="B105" s="11" t="s">
        <v>134</v>
      </c>
      <c r="C105" s="16">
        <v>600000</v>
      </c>
      <c r="D105" s="16">
        <v>671000</v>
      </c>
    </row>
    <row r="106" spans="1:4" s="1" customFormat="1" ht="37.5" customHeight="1">
      <c r="A106" s="18" t="s">
        <v>21</v>
      </c>
      <c r="B106" s="11" t="s">
        <v>135</v>
      </c>
      <c r="C106" s="16">
        <v>150000</v>
      </c>
      <c r="D106" s="16">
        <v>11100</v>
      </c>
    </row>
    <row r="107" spans="1:4" s="1" customFormat="1" ht="90">
      <c r="A107" s="18" t="s">
        <v>22</v>
      </c>
      <c r="B107" s="11" t="s">
        <v>136</v>
      </c>
      <c r="C107" s="16">
        <v>550000</v>
      </c>
      <c r="D107" s="16">
        <v>151300</v>
      </c>
    </row>
    <row r="108" spans="1:4" s="1" customFormat="1" ht="50.25" customHeight="1">
      <c r="A108" s="18" t="s">
        <v>235</v>
      </c>
      <c r="B108" s="11" t="s">
        <v>137</v>
      </c>
      <c r="C108" s="16">
        <f>SUM(C109,C111)</f>
        <v>700000</v>
      </c>
      <c r="D108" s="16">
        <f>SUM(D109,D111)</f>
        <v>7000</v>
      </c>
    </row>
    <row r="109" spans="1:4" s="1" customFormat="1" ht="75">
      <c r="A109" s="18" t="s">
        <v>236</v>
      </c>
      <c r="B109" s="11" t="s">
        <v>250</v>
      </c>
      <c r="C109" s="16">
        <f>C110</f>
        <v>500000</v>
      </c>
      <c r="D109" s="16" t="str">
        <f>D110</f>
        <v>-</v>
      </c>
    </row>
    <row r="110" spans="1:4" s="1" customFormat="1" ht="90">
      <c r="A110" s="18" t="s">
        <v>237</v>
      </c>
      <c r="B110" s="11" t="s">
        <v>251</v>
      </c>
      <c r="C110" s="16">
        <v>500000</v>
      </c>
      <c r="D110" s="16" t="s">
        <v>176</v>
      </c>
    </row>
    <row r="111" spans="1:4" s="1" customFormat="1" ht="48" customHeight="1">
      <c r="A111" s="18" t="s">
        <v>238</v>
      </c>
      <c r="B111" s="11" t="s">
        <v>138</v>
      </c>
      <c r="C111" s="16">
        <v>200000</v>
      </c>
      <c r="D111" s="16">
        <v>7000</v>
      </c>
    </row>
    <row r="112" spans="1:4" s="1" customFormat="1" ht="75">
      <c r="A112" s="18" t="s">
        <v>23</v>
      </c>
      <c r="B112" s="11" t="s">
        <v>139</v>
      </c>
      <c r="C112" s="16">
        <f>C113</f>
        <v>800000</v>
      </c>
      <c r="D112" s="16">
        <f>D113</f>
        <v>3000</v>
      </c>
    </row>
    <row r="113" spans="1:4" s="1" customFormat="1" ht="84" customHeight="1">
      <c r="A113" s="18" t="s">
        <v>24</v>
      </c>
      <c r="B113" s="11" t="s">
        <v>140</v>
      </c>
      <c r="C113" s="16">
        <v>800000</v>
      </c>
      <c r="D113" s="16">
        <v>3000</v>
      </c>
    </row>
    <row r="114" spans="1:4" s="1" customFormat="1" ht="97.5" customHeight="1">
      <c r="A114" s="18" t="s">
        <v>257</v>
      </c>
      <c r="B114" s="11" t="s">
        <v>258</v>
      </c>
      <c r="C114" s="16" t="s">
        <v>176</v>
      </c>
      <c r="D114" s="16">
        <v>8500</v>
      </c>
    </row>
    <row r="115" spans="1:4" s="1" customFormat="1" ht="51.75" customHeight="1">
      <c r="A115" s="18" t="s">
        <v>259</v>
      </c>
      <c r="B115" s="11" t="s">
        <v>260</v>
      </c>
      <c r="C115" s="16" t="s">
        <v>176</v>
      </c>
      <c r="D115" s="16">
        <v>20000</v>
      </c>
    </row>
    <row r="116" spans="1:4" s="1" customFormat="1" ht="60" customHeight="1">
      <c r="A116" s="18" t="s">
        <v>261</v>
      </c>
      <c r="B116" s="11" t="s">
        <v>262</v>
      </c>
      <c r="C116" s="16" t="s">
        <v>176</v>
      </c>
      <c r="D116" s="16">
        <f>D117</f>
        <v>192000</v>
      </c>
    </row>
    <row r="117" spans="1:4" s="1" customFormat="1" ht="78.75" customHeight="1">
      <c r="A117" s="18" t="s">
        <v>263</v>
      </c>
      <c r="B117" s="11" t="s">
        <v>264</v>
      </c>
      <c r="C117" s="16" t="s">
        <v>176</v>
      </c>
      <c r="D117" s="16">
        <v>192000</v>
      </c>
    </row>
    <row r="118" spans="1:4" s="1" customFormat="1" ht="44.25" customHeight="1">
      <c r="A118" s="18" t="s">
        <v>25</v>
      </c>
      <c r="B118" s="11" t="s">
        <v>141</v>
      </c>
      <c r="C118" s="16">
        <f>C119</f>
        <v>4600000</v>
      </c>
      <c r="D118" s="16">
        <f>D119</f>
        <v>838046.81</v>
      </c>
    </row>
    <row r="119" spans="1:4" s="1" customFormat="1" ht="60.75" customHeight="1">
      <c r="A119" s="18" t="s">
        <v>26</v>
      </c>
      <c r="B119" s="11" t="s">
        <v>142</v>
      </c>
      <c r="C119" s="16">
        <v>4600000</v>
      </c>
      <c r="D119" s="16">
        <v>838046.81</v>
      </c>
    </row>
    <row r="120" spans="1:4" s="1" customFormat="1" ht="16.5" customHeight="1">
      <c r="A120" s="18" t="s">
        <v>27</v>
      </c>
      <c r="B120" s="11" t="s">
        <v>143</v>
      </c>
      <c r="C120" s="16">
        <f>SUM(C121,C123)</f>
        <v>3000000</v>
      </c>
      <c r="D120" s="16">
        <f>SUM(D121,D123)</f>
        <v>5888798.33</v>
      </c>
    </row>
    <row r="121" spans="1:4" s="1" customFormat="1" ht="18.75" customHeight="1">
      <c r="A121" s="18" t="s">
        <v>28</v>
      </c>
      <c r="B121" s="11" t="s">
        <v>144</v>
      </c>
      <c r="C121" s="16" t="s">
        <v>176</v>
      </c>
      <c r="D121" s="16">
        <f>D122</f>
        <v>146276.88</v>
      </c>
    </row>
    <row r="122" spans="1:4" s="1" customFormat="1" ht="32.25" customHeight="1">
      <c r="A122" s="18" t="s">
        <v>29</v>
      </c>
      <c r="B122" s="11" t="s">
        <v>145</v>
      </c>
      <c r="C122" s="16" t="s">
        <v>176</v>
      </c>
      <c r="D122" s="16">
        <v>146276.88</v>
      </c>
    </row>
    <row r="123" spans="1:4" s="1" customFormat="1" ht="15" customHeight="1">
      <c r="A123" s="18" t="s">
        <v>30</v>
      </c>
      <c r="B123" s="11" t="s">
        <v>146</v>
      </c>
      <c r="C123" s="16">
        <f>C124</f>
        <v>3000000</v>
      </c>
      <c r="D123" s="16">
        <f>D124</f>
        <v>5742521.45</v>
      </c>
    </row>
    <row r="124" spans="1:4" s="1" customFormat="1" ht="30.75" customHeight="1">
      <c r="A124" s="18" t="s">
        <v>31</v>
      </c>
      <c r="B124" s="11" t="s">
        <v>147</v>
      </c>
      <c r="C124" s="16">
        <v>3000000</v>
      </c>
      <c r="D124" s="16">
        <v>5742521.45</v>
      </c>
    </row>
    <row r="125" spans="1:4" s="1" customFormat="1" ht="18.75" customHeight="1">
      <c r="A125" s="18" t="s">
        <v>32</v>
      </c>
      <c r="B125" s="11" t="s">
        <v>148</v>
      </c>
      <c r="C125" s="16">
        <f>SUM(C126,C160,C164)</f>
        <v>1519619428.2</v>
      </c>
      <c r="D125" s="16">
        <f>SUM(D126,D160,D164)</f>
        <v>430183683.25</v>
      </c>
    </row>
    <row r="126" spans="1:4" s="1" customFormat="1" ht="47.25" customHeight="1">
      <c r="A126" s="18" t="s">
        <v>33</v>
      </c>
      <c r="B126" s="11" t="s">
        <v>149</v>
      </c>
      <c r="C126" s="16">
        <f>SUM(C127,C132,C153)</f>
        <v>1547224685.71</v>
      </c>
      <c r="D126" s="16">
        <f>SUM(D127,D132,D153)</f>
        <v>457788940.76</v>
      </c>
    </row>
    <row r="127" spans="1:4" s="1" customFormat="1" ht="45" customHeight="1">
      <c r="A127" s="18" t="s">
        <v>239</v>
      </c>
      <c r="B127" s="11" t="s">
        <v>150</v>
      </c>
      <c r="C127" s="16">
        <f>SUM(C130,C128)</f>
        <v>74012856.71000001</v>
      </c>
      <c r="D127" s="16">
        <f>SUM(D130,D128)</f>
        <v>39307428.760000005</v>
      </c>
    </row>
    <row r="128" spans="1:4" s="1" customFormat="1" ht="48.75" customHeight="1">
      <c r="A128" s="18" t="s">
        <v>296</v>
      </c>
      <c r="B128" s="11" t="s">
        <v>293</v>
      </c>
      <c r="C128" s="16">
        <f>C129</f>
        <v>35056058</v>
      </c>
      <c r="D128" s="16">
        <f>D129</f>
        <v>18571790</v>
      </c>
    </row>
    <row r="129" spans="1:4" s="1" customFormat="1" ht="48" customHeight="1">
      <c r="A129" s="18" t="s">
        <v>295</v>
      </c>
      <c r="B129" s="11" t="s">
        <v>294</v>
      </c>
      <c r="C129" s="16">
        <v>35056058</v>
      </c>
      <c r="D129" s="16">
        <v>18571790</v>
      </c>
    </row>
    <row r="130" spans="1:4" s="1" customFormat="1" ht="17.25" customHeight="1">
      <c r="A130" s="18" t="s">
        <v>34</v>
      </c>
      <c r="B130" s="11" t="s">
        <v>151</v>
      </c>
      <c r="C130" s="16">
        <f>C131</f>
        <v>38956798.71</v>
      </c>
      <c r="D130" s="16">
        <f>D131</f>
        <v>20735638.76</v>
      </c>
    </row>
    <row r="131" spans="1:4" s="1" customFormat="1" ht="30" customHeight="1">
      <c r="A131" s="18" t="s">
        <v>35</v>
      </c>
      <c r="B131" s="11" t="s">
        <v>152</v>
      </c>
      <c r="C131" s="16">
        <v>38956798.71</v>
      </c>
      <c r="D131" s="16">
        <v>20735638.76</v>
      </c>
    </row>
    <row r="132" spans="1:4" s="1" customFormat="1" ht="45">
      <c r="A132" s="18" t="s">
        <v>36</v>
      </c>
      <c r="B132" s="11" t="s">
        <v>153</v>
      </c>
      <c r="C132" s="16">
        <f>SUM(C133,C141,C143,C145,C149,C135,C137,C139,C151,C147)</f>
        <v>1390384939</v>
      </c>
      <c r="D132" s="16">
        <f>SUM(D133,D135,D137,D139,D141,D143,D145,D149,D151,D147)</f>
        <v>401481512</v>
      </c>
    </row>
    <row r="133" spans="1:4" s="1" customFormat="1" ht="45.75" customHeight="1">
      <c r="A133" s="18" t="s">
        <v>37</v>
      </c>
      <c r="B133" s="11" t="s">
        <v>154</v>
      </c>
      <c r="C133" s="16">
        <f>C134</f>
        <v>127040740</v>
      </c>
      <c r="D133" s="16">
        <f>D134</f>
        <v>27940986</v>
      </c>
    </row>
    <row r="134" spans="1:4" s="1" customFormat="1" ht="48" customHeight="1">
      <c r="A134" s="18" t="s">
        <v>38</v>
      </c>
      <c r="B134" s="11" t="s">
        <v>155</v>
      </c>
      <c r="C134" s="16">
        <v>127040740</v>
      </c>
      <c r="D134" s="16">
        <v>27940986</v>
      </c>
    </row>
    <row r="135" spans="1:4" s="1" customFormat="1" ht="33" customHeight="1">
      <c r="A135" s="18" t="s">
        <v>39</v>
      </c>
      <c r="B135" s="11" t="s">
        <v>156</v>
      </c>
      <c r="C135" s="16">
        <f>C136</f>
        <v>4149681</v>
      </c>
      <c r="D135" s="16">
        <f>D136</f>
        <v>1380000</v>
      </c>
    </row>
    <row r="136" spans="1:4" s="1" customFormat="1" ht="46.5" customHeight="1">
      <c r="A136" s="18" t="s">
        <v>40</v>
      </c>
      <c r="B136" s="11" t="s">
        <v>157</v>
      </c>
      <c r="C136" s="16">
        <v>4149681</v>
      </c>
      <c r="D136" s="16">
        <v>1380000</v>
      </c>
    </row>
    <row r="137" spans="1:4" s="1" customFormat="1" ht="61.5" customHeight="1">
      <c r="A137" s="18" t="s">
        <v>41</v>
      </c>
      <c r="B137" s="11" t="s">
        <v>158</v>
      </c>
      <c r="C137" s="16">
        <f>C138</f>
        <v>7901358</v>
      </c>
      <c r="D137" s="16">
        <f>D138</f>
        <v>7886393</v>
      </c>
    </row>
    <row r="138" spans="1:4" s="1" customFormat="1" ht="66" customHeight="1">
      <c r="A138" s="18" t="s">
        <v>42</v>
      </c>
      <c r="B138" s="11" t="s">
        <v>159</v>
      </c>
      <c r="C138" s="16">
        <v>7901358</v>
      </c>
      <c r="D138" s="16">
        <v>7886393</v>
      </c>
    </row>
    <row r="139" spans="1:4" s="1" customFormat="1" ht="63.75" customHeight="1">
      <c r="A139" s="18" t="s">
        <v>43</v>
      </c>
      <c r="B139" s="11" t="s">
        <v>160</v>
      </c>
      <c r="C139" s="16">
        <f>C140</f>
        <v>10836241</v>
      </c>
      <c r="D139" s="16">
        <f>D140</f>
        <v>5269976</v>
      </c>
    </row>
    <row r="140" spans="1:4" s="1" customFormat="1" ht="61.5" customHeight="1">
      <c r="A140" s="18" t="s">
        <v>44</v>
      </c>
      <c r="B140" s="11" t="s">
        <v>161</v>
      </c>
      <c r="C140" s="16">
        <v>10836241</v>
      </c>
      <c r="D140" s="16">
        <v>5269976</v>
      </c>
    </row>
    <row r="141" spans="1:4" s="1" customFormat="1" ht="50.25" customHeight="1">
      <c r="A141" s="18" t="s">
        <v>45</v>
      </c>
      <c r="B141" s="11" t="s">
        <v>162</v>
      </c>
      <c r="C141" s="16">
        <f>C142</f>
        <v>1202185287</v>
      </c>
      <c r="D141" s="16">
        <f>D142</f>
        <v>350998238</v>
      </c>
    </row>
    <row r="142" spans="1:4" s="1" customFormat="1" ht="47.25" customHeight="1">
      <c r="A142" s="18" t="s">
        <v>46</v>
      </c>
      <c r="B142" s="11" t="s">
        <v>163</v>
      </c>
      <c r="C142" s="16">
        <v>1202185287</v>
      </c>
      <c r="D142" s="16">
        <v>350998238</v>
      </c>
    </row>
    <row r="143" spans="1:4" s="1" customFormat="1" ht="110.25" customHeight="1">
      <c r="A143" s="18" t="s">
        <v>47</v>
      </c>
      <c r="B143" s="11" t="s">
        <v>164</v>
      </c>
      <c r="C143" s="16">
        <f>C144</f>
        <v>7647261</v>
      </c>
      <c r="D143" s="16" t="str">
        <f>D144</f>
        <v>-</v>
      </c>
    </row>
    <row r="144" spans="1:4" s="1" customFormat="1" ht="96" customHeight="1">
      <c r="A144" s="18" t="s">
        <v>48</v>
      </c>
      <c r="B144" s="11" t="s">
        <v>165</v>
      </c>
      <c r="C144" s="16">
        <v>7647261</v>
      </c>
      <c r="D144" s="16" t="s">
        <v>176</v>
      </c>
    </row>
    <row r="145" spans="1:4" s="1" customFormat="1" ht="30" customHeight="1">
      <c r="A145" s="18" t="s">
        <v>49</v>
      </c>
      <c r="B145" s="11" t="s">
        <v>166</v>
      </c>
      <c r="C145" s="16">
        <f>C146</f>
        <v>657466</v>
      </c>
      <c r="D145" s="16" t="str">
        <f>D146</f>
        <v>-</v>
      </c>
    </row>
    <row r="146" spans="1:4" s="1" customFormat="1" ht="30" customHeight="1">
      <c r="A146" s="18" t="s">
        <v>50</v>
      </c>
      <c r="B146" s="11" t="s">
        <v>167</v>
      </c>
      <c r="C146" s="16">
        <v>657466</v>
      </c>
      <c r="D146" s="16" t="s">
        <v>176</v>
      </c>
    </row>
    <row r="147" spans="1:4" s="1" customFormat="1" ht="96" customHeight="1">
      <c r="A147" s="18" t="s">
        <v>292</v>
      </c>
      <c r="B147" s="11" t="s">
        <v>290</v>
      </c>
      <c r="C147" s="16">
        <f>C148</f>
        <v>595486</v>
      </c>
      <c r="D147" s="16">
        <f>D148</f>
        <v>119559</v>
      </c>
    </row>
    <row r="148" spans="1:4" s="1" customFormat="1" ht="109.5" customHeight="1">
      <c r="A148" s="18" t="s">
        <v>291</v>
      </c>
      <c r="B148" s="11" t="s">
        <v>289</v>
      </c>
      <c r="C148" s="16">
        <v>595486</v>
      </c>
      <c r="D148" s="16">
        <v>119559</v>
      </c>
    </row>
    <row r="149" spans="1:4" s="1" customFormat="1" ht="90" customHeight="1">
      <c r="A149" s="18" t="s">
        <v>240</v>
      </c>
      <c r="B149" s="11" t="s">
        <v>252</v>
      </c>
      <c r="C149" s="16">
        <f>C150</f>
        <v>7979321</v>
      </c>
      <c r="D149" s="16">
        <f>D150</f>
        <v>1520281</v>
      </c>
    </row>
    <row r="150" spans="1:4" s="1" customFormat="1" ht="75" customHeight="1">
      <c r="A150" s="18" t="s">
        <v>241</v>
      </c>
      <c r="B150" s="11" t="s">
        <v>253</v>
      </c>
      <c r="C150" s="16">
        <v>7979321</v>
      </c>
      <c r="D150" s="16">
        <v>1520281</v>
      </c>
    </row>
    <row r="151" spans="1:4" s="1" customFormat="1" ht="137.25" customHeight="1">
      <c r="A151" s="19" t="s">
        <v>288</v>
      </c>
      <c r="B151" s="11" t="s">
        <v>286</v>
      </c>
      <c r="C151" s="16">
        <f>C152</f>
        <v>21392098</v>
      </c>
      <c r="D151" s="16">
        <f>D152</f>
        <v>6366079</v>
      </c>
    </row>
    <row r="152" spans="1:4" s="1" customFormat="1" ht="136.5" customHeight="1">
      <c r="A152" s="19" t="s">
        <v>287</v>
      </c>
      <c r="B152" s="11" t="s">
        <v>285</v>
      </c>
      <c r="C152" s="16">
        <v>21392098</v>
      </c>
      <c r="D152" s="16">
        <v>6366079</v>
      </c>
    </row>
    <row r="153" spans="1:4" s="1" customFormat="1" ht="21" customHeight="1">
      <c r="A153" s="18" t="s">
        <v>51</v>
      </c>
      <c r="B153" s="11" t="s">
        <v>168</v>
      </c>
      <c r="C153" s="16">
        <f>SUM(C154,C156,C158)</f>
        <v>82826890</v>
      </c>
      <c r="D153" s="16">
        <f>SUM(D154,D156,D158)</f>
        <v>17000000</v>
      </c>
    </row>
    <row r="154" spans="1:4" s="1" customFormat="1" ht="66.75" customHeight="1">
      <c r="A154" s="18" t="s">
        <v>242</v>
      </c>
      <c r="B154" s="11" t="s">
        <v>0</v>
      </c>
      <c r="C154" s="16">
        <f>C155</f>
        <v>25374500</v>
      </c>
      <c r="D154" s="16" t="str">
        <f>D155</f>
        <v>-</v>
      </c>
    </row>
    <row r="155" spans="1:4" s="1" customFormat="1" ht="79.5" customHeight="1">
      <c r="A155" s="18" t="s">
        <v>243</v>
      </c>
      <c r="B155" s="11" t="s">
        <v>1</v>
      </c>
      <c r="C155" s="16">
        <v>25374500</v>
      </c>
      <c r="D155" s="16" t="s">
        <v>176</v>
      </c>
    </row>
    <row r="156" spans="1:4" s="1" customFormat="1" ht="76.5" customHeight="1">
      <c r="A156" s="18" t="s">
        <v>52</v>
      </c>
      <c r="B156" s="11" t="s">
        <v>169</v>
      </c>
      <c r="C156" s="16">
        <f>C157</f>
        <v>54113600</v>
      </c>
      <c r="D156" s="16">
        <f>D157</f>
        <v>17000000</v>
      </c>
    </row>
    <row r="157" spans="1:4" s="1" customFormat="1" ht="78.75" customHeight="1">
      <c r="A157" s="18" t="s">
        <v>53</v>
      </c>
      <c r="B157" s="11" t="s">
        <v>170</v>
      </c>
      <c r="C157" s="16">
        <v>54113600</v>
      </c>
      <c r="D157" s="16">
        <v>17000000</v>
      </c>
    </row>
    <row r="158" spans="1:4" s="1" customFormat="1" ht="30" customHeight="1">
      <c r="A158" s="18" t="s">
        <v>54</v>
      </c>
      <c r="B158" s="11" t="s">
        <v>171</v>
      </c>
      <c r="C158" s="16">
        <f>C159</f>
        <v>3338790</v>
      </c>
      <c r="D158" s="16" t="str">
        <f>D159</f>
        <v>-</v>
      </c>
    </row>
    <row r="159" spans="1:4" s="1" customFormat="1" ht="32.25" customHeight="1">
      <c r="A159" s="18" t="s">
        <v>55</v>
      </c>
      <c r="B159" s="11" t="s">
        <v>172</v>
      </c>
      <c r="C159" s="16">
        <v>3338790</v>
      </c>
      <c r="D159" s="16" t="s">
        <v>176</v>
      </c>
    </row>
    <row r="160" spans="1:4" s="1" customFormat="1" ht="138" customHeight="1">
      <c r="A160" s="18" t="s">
        <v>265</v>
      </c>
      <c r="B160" s="11" t="s">
        <v>266</v>
      </c>
      <c r="C160" s="16">
        <f aca="true" t="shared" si="0" ref="C160:D162">C161</f>
        <v>474324.74</v>
      </c>
      <c r="D160" s="16">
        <f t="shared" si="0"/>
        <v>474324.74</v>
      </c>
    </row>
    <row r="161" spans="1:4" s="1" customFormat="1" ht="63" customHeight="1">
      <c r="A161" s="18" t="s">
        <v>267</v>
      </c>
      <c r="B161" s="11" t="s">
        <v>268</v>
      </c>
      <c r="C161" s="16">
        <f t="shared" si="0"/>
        <v>474324.74</v>
      </c>
      <c r="D161" s="16">
        <f t="shared" si="0"/>
        <v>474324.74</v>
      </c>
    </row>
    <row r="162" spans="1:4" s="1" customFormat="1" ht="51" customHeight="1">
      <c r="A162" s="18" t="s">
        <v>269</v>
      </c>
      <c r="B162" s="11" t="s">
        <v>270</v>
      </c>
      <c r="C162" s="16">
        <f t="shared" si="0"/>
        <v>474324.74</v>
      </c>
      <c r="D162" s="16">
        <f t="shared" si="0"/>
        <v>474324.74</v>
      </c>
    </row>
    <row r="163" spans="1:4" s="1" customFormat="1" ht="51" customHeight="1">
      <c r="A163" s="18" t="s">
        <v>271</v>
      </c>
      <c r="B163" s="11" t="s">
        <v>272</v>
      </c>
      <c r="C163" s="16">
        <v>474324.74</v>
      </c>
      <c r="D163" s="16">
        <v>474324.74</v>
      </c>
    </row>
    <row r="164" spans="1:4" s="1" customFormat="1" ht="63.75" customHeight="1">
      <c r="A164" s="18" t="s">
        <v>56</v>
      </c>
      <c r="B164" s="11" t="s">
        <v>173</v>
      </c>
      <c r="C164" s="16">
        <f>C165</f>
        <v>-28079582.25</v>
      </c>
      <c r="D164" s="16">
        <f>D165</f>
        <v>-28079582.25</v>
      </c>
    </row>
    <row r="165" spans="1:4" s="1" customFormat="1" ht="67.5" customHeight="1">
      <c r="A165" s="18" t="s">
        <v>57</v>
      </c>
      <c r="B165" s="11" t="s">
        <v>174</v>
      </c>
      <c r="C165" s="16">
        <v>-28079582.25</v>
      </c>
      <c r="D165" s="16">
        <v>-28079582.25</v>
      </c>
    </row>
    <row r="166" spans="1:4" s="1" customFormat="1" ht="15">
      <c r="A166" s="9"/>
      <c r="B166" s="12"/>
      <c r="C166" s="9"/>
      <c r="D166" s="9"/>
    </row>
    <row r="167" spans="1:4" s="1" customFormat="1" ht="15">
      <c r="A167" s="9"/>
      <c r="B167" s="12"/>
      <c r="C167" s="9"/>
      <c r="D167" s="9"/>
    </row>
    <row r="168" spans="1:4" s="1" customFormat="1" ht="15">
      <c r="A168" s="9"/>
      <c r="B168" s="12"/>
      <c r="C168" s="9"/>
      <c r="D168" s="9"/>
    </row>
    <row r="169" spans="1:4" s="1" customFormat="1" ht="15">
      <c r="A169" s="9"/>
      <c r="B169" s="12"/>
      <c r="C169" s="9"/>
      <c r="D169" s="9"/>
    </row>
    <row r="170" spans="1:4" s="1" customFormat="1" ht="15">
      <c r="A170" s="9"/>
      <c r="B170" s="12"/>
      <c r="C170" s="9"/>
      <c r="D170" s="9"/>
    </row>
    <row r="171" spans="1:4" s="1" customFormat="1" ht="15">
      <c r="A171" s="9"/>
      <c r="B171" s="12"/>
      <c r="C171" s="9"/>
      <c r="D171" s="9"/>
    </row>
    <row r="172" spans="1:4" s="1" customFormat="1" ht="15">
      <c r="A172" s="9"/>
      <c r="B172" s="12"/>
      <c r="C172" s="9"/>
      <c r="D172" s="9"/>
    </row>
    <row r="173" spans="1:4" s="1" customFormat="1" ht="15">
      <c r="A173" s="9"/>
      <c r="B173" s="12"/>
      <c r="C173" s="9"/>
      <c r="D173" s="9"/>
    </row>
    <row r="174" spans="1:4" s="1" customFormat="1" ht="15">
      <c r="A174" s="9"/>
      <c r="B174" s="12"/>
      <c r="C174" s="9"/>
      <c r="D174" s="9"/>
    </row>
    <row r="175" spans="1:4" s="1" customFormat="1" ht="15">
      <c r="A175" s="9"/>
      <c r="B175" s="12"/>
      <c r="C175" s="9"/>
      <c r="D175" s="9"/>
    </row>
    <row r="176" spans="1:4" s="1" customFormat="1" ht="15">
      <c r="A176" s="9"/>
      <c r="B176" s="12"/>
      <c r="C176" s="9"/>
      <c r="D176" s="9"/>
    </row>
    <row r="177" spans="1:4" s="1" customFormat="1" ht="15">
      <c r="A177" s="9"/>
      <c r="B177" s="12"/>
      <c r="C177" s="9"/>
      <c r="D177" s="9"/>
    </row>
    <row r="178" spans="1:4" s="1" customFormat="1" ht="15">
      <c r="A178" s="9"/>
      <c r="B178" s="12"/>
      <c r="C178" s="9"/>
      <c r="D178" s="9"/>
    </row>
    <row r="179" spans="1:4" s="1" customFormat="1" ht="15">
      <c r="A179" s="9"/>
      <c r="B179" s="12"/>
      <c r="C179" s="9"/>
      <c r="D179" s="9"/>
    </row>
    <row r="180" spans="1:4" s="1" customFormat="1" ht="15">
      <c r="A180" s="9"/>
      <c r="B180" s="12"/>
      <c r="C180" s="9"/>
      <c r="D180" s="9"/>
    </row>
    <row r="181" spans="1:4" s="1" customFormat="1" ht="15">
      <c r="A181" s="9"/>
      <c r="B181" s="12"/>
      <c r="C181" s="9"/>
      <c r="D181" s="9"/>
    </row>
    <row r="182" spans="1:4" s="1" customFormat="1" ht="15">
      <c r="A182" s="9"/>
      <c r="B182" s="12"/>
      <c r="C182" s="9"/>
      <c r="D182" s="9"/>
    </row>
    <row r="183" spans="1:4" s="1" customFormat="1" ht="15">
      <c r="A183" s="9"/>
      <c r="B183" s="12"/>
      <c r="C183" s="9"/>
      <c r="D183" s="9"/>
    </row>
    <row r="184" spans="1:4" s="1" customFormat="1" ht="15">
      <c r="A184" s="9"/>
      <c r="B184" s="12"/>
      <c r="C184" s="9"/>
      <c r="D184" s="9"/>
    </row>
    <row r="185" spans="1:4" s="1" customFormat="1" ht="15">
      <c r="A185" s="9"/>
      <c r="B185" s="12"/>
      <c r="C185" s="9"/>
      <c r="D185" s="9"/>
    </row>
    <row r="186" spans="1:4" s="1" customFormat="1" ht="15">
      <c r="A186" s="9"/>
      <c r="B186" s="12"/>
      <c r="C186" s="9"/>
      <c r="D186" s="9"/>
    </row>
    <row r="187" spans="1:4" s="1" customFormat="1" ht="15">
      <c r="A187" s="9"/>
      <c r="B187" s="12"/>
      <c r="C187" s="9"/>
      <c r="D187" s="9"/>
    </row>
    <row r="188" spans="1:4" s="1" customFormat="1" ht="15">
      <c r="A188" s="9"/>
      <c r="B188" s="12"/>
      <c r="C188" s="9"/>
      <c r="D188" s="9"/>
    </row>
    <row r="189" spans="1:4" s="1" customFormat="1" ht="15">
      <c r="A189" s="9"/>
      <c r="B189" s="12"/>
      <c r="C189" s="9"/>
      <c r="D189" s="9"/>
    </row>
    <row r="190" spans="1:4" s="1" customFormat="1" ht="15">
      <c r="A190" s="9"/>
      <c r="B190" s="12"/>
      <c r="C190" s="9"/>
      <c r="D190" s="9"/>
    </row>
    <row r="191" spans="1:4" s="1" customFormat="1" ht="15">
      <c r="A191" s="9"/>
      <c r="B191" s="12"/>
      <c r="C191" s="9"/>
      <c r="D191" s="9"/>
    </row>
    <row r="192" spans="1:4" s="1" customFormat="1" ht="15">
      <c r="A192" s="9"/>
      <c r="B192" s="12"/>
      <c r="C192" s="9"/>
      <c r="D192" s="9"/>
    </row>
    <row r="193" spans="1:4" s="1" customFormat="1" ht="15">
      <c r="A193" s="9"/>
      <c r="B193" s="12"/>
      <c r="C193" s="9"/>
      <c r="D193" s="9"/>
    </row>
    <row r="194" spans="1:4" s="1" customFormat="1" ht="15">
      <c r="A194" s="9"/>
      <c r="B194" s="12"/>
      <c r="C194" s="9"/>
      <c r="D194" s="9"/>
    </row>
    <row r="195" spans="1:4" s="1" customFormat="1" ht="15">
      <c r="A195" s="9"/>
      <c r="B195" s="12"/>
      <c r="C195" s="9"/>
      <c r="D195" s="9"/>
    </row>
    <row r="196" spans="1:4" s="1" customFormat="1" ht="15">
      <c r="A196" s="9"/>
      <c r="B196" s="12"/>
      <c r="C196" s="9"/>
      <c r="D196" s="9"/>
    </row>
    <row r="197" spans="1:4" s="1" customFormat="1" ht="15">
      <c r="A197" s="9"/>
      <c r="B197" s="12"/>
      <c r="C197" s="9"/>
      <c r="D197" s="9"/>
    </row>
    <row r="198" spans="1:4" s="1" customFormat="1" ht="15">
      <c r="A198" s="9"/>
      <c r="B198" s="12"/>
      <c r="C198" s="9"/>
      <c r="D198" s="9"/>
    </row>
    <row r="199" spans="1:4" s="1" customFormat="1" ht="15">
      <c r="A199" s="9"/>
      <c r="B199" s="12"/>
      <c r="C199" s="9"/>
      <c r="D199" s="9"/>
    </row>
    <row r="200" s="1" customFormat="1" ht="15">
      <c r="B200" s="13"/>
    </row>
    <row r="201" s="1" customFormat="1" ht="15">
      <c r="B201" s="13"/>
    </row>
    <row r="202" s="1" customFormat="1" ht="15">
      <c r="B202" s="13"/>
    </row>
    <row r="203" s="1" customFormat="1" ht="15">
      <c r="B203" s="13"/>
    </row>
    <row r="204" ht="15">
      <c r="B204" s="13"/>
    </row>
    <row r="205" ht="15">
      <c r="B205" s="13"/>
    </row>
    <row r="206" ht="15">
      <c r="B206" s="13"/>
    </row>
    <row r="207" ht="15">
      <c r="B207" s="13"/>
    </row>
    <row r="208" ht="15">
      <c r="B208" s="13"/>
    </row>
    <row r="209" ht="15">
      <c r="B209" s="13"/>
    </row>
    <row r="210" ht="15">
      <c r="B210" s="13"/>
    </row>
    <row r="211" ht="15">
      <c r="B211" s="13"/>
    </row>
    <row r="212" ht="15">
      <c r="B212" s="13"/>
    </row>
    <row r="213" ht="15">
      <c r="B213" s="13"/>
    </row>
    <row r="214" ht="15">
      <c r="B214" s="13"/>
    </row>
    <row r="215" ht="15">
      <c r="B215" s="13"/>
    </row>
    <row r="216" ht="15">
      <c r="B216" s="13"/>
    </row>
    <row r="217" ht="15">
      <c r="B217" s="13"/>
    </row>
    <row r="218" ht="15">
      <c r="B218" s="13"/>
    </row>
    <row r="219" ht="15">
      <c r="B219" s="13"/>
    </row>
    <row r="220" ht="15">
      <c r="B220" s="13"/>
    </row>
    <row r="221" ht="15">
      <c r="B221" s="13"/>
    </row>
    <row r="222" ht="15">
      <c r="B222" s="13"/>
    </row>
    <row r="223" ht="15">
      <c r="B223" s="13"/>
    </row>
    <row r="224" ht="15">
      <c r="B224" s="13"/>
    </row>
    <row r="225" ht="15">
      <c r="B225" s="13"/>
    </row>
    <row r="226" ht="15">
      <c r="B226" s="13"/>
    </row>
    <row r="227" ht="15">
      <c r="B227" s="13"/>
    </row>
    <row r="228" ht="15">
      <c r="B228" s="13"/>
    </row>
    <row r="229" ht="15">
      <c r="B229" s="13"/>
    </row>
    <row r="230" ht="15">
      <c r="B230" s="13"/>
    </row>
    <row r="231" ht="15">
      <c r="B231" s="13"/>
    </row>
    <row r="232" ht="15">
      <c r="B232" s="13"/>
    </row>
    <row r="233" ht="15">
      <c r="B233" s="13"/>
    </row>
    <row r="234" ht="15">
      <c r="B234" s="13"/>
    </row>
    <row r="235" ht="15">
      <c r="B235" s="13"/>
    </row>
    <row r="236" ht="15">
      <c r="B236" s="13"/>
    </row>
    <row r="237" ht="15">
      <c r="B237" s="13"/>
    </row>
    <row r="238" ht="15">
      <c r="B238" s="13"/>
    </row>
    <row r="239" ht="15">
      <c r="B239" s="13"/>
    </row>
    <row r="240" ht="15">
      <c r="B240" s="13"/>
    </row>
    <row r="241" ht="15">
      <c r="B241" s="13"/>
    </row>
    <row r="242" ht="15">
      <c r="B242" s="13"/>
    </row>
    <row r="243" ht="15">
      <c r="B243" s="13"/>
    </row>
    <row r="244" ht="15">
      <c r="B244" s="13"/>
    </row>
    <row r="245" ht="15">
      <c r="B245" s="13"/>
    </row>
    <row r="246" ht="15">
      <c r="B246" s="13"/>
    </row>
    <row r="247" ht="15">
      <c r="B247" s="13"/>
    </row>
    <row r="248" ht="15">
      <c r="B248" s="13"/>
    </row>
    <row r="249" ht="15">
      <c r="B249" s="13"/>
    </row>
    <row r="250" ht="15">
      <c r="B250" s="13"/>
    </row>
    <row r="251" ht="15">
      <c r="B251" s="13"/>
    </row>
    <row r="252" ht="15">
      <c r="B252" s="13"/>
    </row>
    <row r="253" ht="15">
      <c r="B253" s="13"/>
    </row>
    <row r="254" ht="15">
      <c r="B254" s="13"/>
    </row>
    <row r="255" ht="15">
      <c r="B255" s="13"/>
    </row>
    <row r="256" ht="15">
      <c r="B256" s="13"/>
    </row>
    <row r="257" ht="15">
      <c r="B257" s="13"/>
    </row>
    <row r="258" ht="15">
      <c r="B258" s="13"/>
    </row>
    <row r="259" ht="15">
      <c r="B259" s="13"/>
    </row>
    <row r="260" ht="15">
      <c r="B260" s="13"/>
    </row>
    <row r="261" ht="15">
      <c r="B261" s="13"/>
    </row>
    <row r="262" ht="15">
      <c r="B262" s="13"/>
    </row>
    <row r="263" ht="15">
      <c r="B263" s="13"/>
    </row>
    <row r="264" ht="15">
      <c r="B264" s="13"/>
    </row>
    <row r="265" ht="15">
      <c r="B265" s="13"/>
    </row>
    <row r="266" ht="15">
      <c r="B266" s="13"/>
    </row>
    <row r="267" ht="15">
      <c r="B267" s="13"/>
    </row>
    <row r="268" ht="15">
      <c r="B268" s="13"/>
    </row>
    <row r="269" ht="15">
      <c r="B269" s="13"/>
    </row>
    <row r="270" ht="15">
      <c r="B270" s="13"/>
    </row>
    <row r="271" ht="15">
      <c r="B271" s="13"/>
    </row>
    <row r="272" ht="15">
      <c r="B272" s="13"/>
    </row>
    <row r="273" ht="15">
      <c r="B273" s="13"/>
    </row>
    <row r="274" ht="15">
      <c r="B274" s="13"/>
    </row>
    <row r="275" ht="15">
      <c r="B275" s="13"/>
    </row>
    <row r="276" ht="15">
      <c r="B276" s="13"/>
    </row>
    <row r="277" ht="15">
      <c r="B277" s="13"/>
    </row>
    <row r="278" ht="15">
      <c r="B278" s="13"/>
    </row>
    <row r="279" ht="15">
      <c r="B279" s="13"/>
    </row>
    <row r="280" ht="15">
      <c r="B280" s="13"/>
    </row>
    <row r="281" ht="15">
      <c r="B281" s="13"/>
    </row>
    <row r="282" ht="15">
      <c r="B282" s="13"/>
    </row>
    <row r="283" ht="15">
      <c r="B283" s="13"/>
    </row>
    <row r="284" ht="15">
      <c r="B284" s="13"/>
    </row>
    <row r="285" ht="15">
      <c r="B285" s="13"/>
    </row>
    <row r="286" ht="15">
      <c r="B286" s="13"/>
    </row>
    <row r="287" ht="15">
      <c r="B287" s="13"/>
    </row>
    <row r="288" ht="15">
      <c r="B288" s="13"/>
    </row>
    <row r="289" ht="15">
      <c r="B289" s="13"/>
    </row>
    <row r="290" ht="15">
      <c r="B290" s="13"/>
    </row>
    <row r="291" ht="15">
      <c r="B291" s="13"/>
    </row>
    <row r="292" ht="15">
      <c r="B292" s="13"/>
    </row>
  </sheetData>
  <sheetProtection/>
  <mergeCells count="7">
    <mergeCell ref="C1:D1"/>
    <mergeCell ref="A3:D3"/>
    <mergeCell ref="D6:D7"/>
    <mergeCell ref="A6:A7"/>
    <mergeCell ref="B6:B7"/>
    <mergeCell ref="C6:C7"/>
    <mergeCell ref="A4:D4"/>
  </mergeCells>
  <printOptions/>
  <pageMargins left="0.984251968503937" right="0.35433070866141736" top="0.4330708661417323" bottom="0.3937007874015748" header="0.3937007874015748" footer="0.1968503937007874"/>
  <pageSetup firstPageNumber="3" useFirstPageNumber="1" fitToHeight="0" horizontalDpi="600" verticalDpi="600" orientation="portrait" paperSize="9" scale="9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user</cp:lastModifiedBy>
  <cp:lastPrinted>2014-04-24T07:22:40Z</cp:lastPrinted>
  <dcterms:created xsi:type="dcterms:W3CDTF">1999-06-18T11:49:53Z</dcterms:created>
  <dcterms:modified xsi:type="dcterms:W3CDTF">2014-05-07T08:50:12Z</dcterms:modified>
  <cp:category/>
  <cp:version/>
  <cp:contentType/>
  <cp:contentStatus/>
</cp:coreProperties>
</file>