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8190" tabRatio="500" activeTab="0"/>
  </bookViews>
  <sheets>
    <sheet name="Расходы 2020" sheetId="1" r:id="rId1"/>
  </sheets>
  <definedNames>
    <definedName name="Excel_BuiltIn_Print_Area" localSheetId="0">'Расходы 2020'!$A$1:$D$246</definedName>
    <definedName name="_xlnm.Print_Titles" localSheetId="0">'Расходы 2020'!$5:$5</definedName>
    <definedName name="_xlnm.Print_Area" localSheetId="0">'Расходы 2020'!$A$1:$D$278</definedName>
  </definedNames>
  <calcPr fullCalcOnLoad="1"/>
</workbook>
</file>

<file path=xl/sharedStrings.xml><?xml version="1.0" encoding="utf-8"?>
<sst xmlns="http://schemas.openxmlformats.org/spreadsheetml/2006/main" count="536" uniqueCount="535">
  <si>
    <t>Строительство объекта: "Городской магистральный напорный хозфекальный коллектор и КНС-51 в г.Обнинске Калужской области"</t>
  </si>
  <si>
    <t>1000510000</t>
  </si>
  <si>
    <t>Строительство канализационно-насосной станции с двумя напорными коллекторами в районе ул. Пирогова</t>
  </si>
  <si>
    <t>1000810000</t>
  </si>
  <si>
    <t>Строительство канализационно-насосной станции с двумя напорными коллекторами в районе ул. Пирогова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t>
  </si>
  <si>
    <t>10008L5250</t>
  </si>
  <si>
    <t>Строительство городского магистрального напорного хозфекального коллектора и КНС-51 (в рамках реализации федерального проекта "Жилье" национального проекта "Жилье и городская среда")</t>
  </si>
  <si>
    <t>100F150215</t>
  </si>
  <si>
    <t>Строительство очистных сооружений магистрального ливневого коллектора в районе ЖК "Зайцево" (в рамках реализации федерального проекта "Жилье" национального проекта "Жилье и городская среда")</t>
  </si>
  <si>
    <t>100F150217</t>
  </si>
  <si>
    <t>Разработка проектной документации и строительство канализационно-насосной станции с двумя напорными коллекторами в районе ул. Пирогова (в рамках реализации федерального проекта "Жилье" национального проекта "Жилье и городская среда")</t>
  </si>
  <si>
    <t>100F150218</t>
  </si>
  <si>
    <t>Муниципальная программа «Обеспечение правопорядка и безопасности населения на территории города Обнинска»</t>
  </si>
  <si>
    <t>1100000000</t>
  </si>
  <si>
    <t>Подпрограмма "Обеспечение безопасности и защиты населения и территории города Обнинска"</t>
  </si>
  <si>
    <t>1110000000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</si>
  <si>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</si>
  <si>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1110110000</t>
  </si>
  <si>
    <t>Обеспечение первичных мер пожарной безопасности в границах городского округа</t>
  </si>
  <si>
    <t>1110210000</t>
  </si>
  <si>
    <t>Подпрограмма "Профилактика правонарушений и злоупотреблений наркотиками в муниципальном образовании "Город Обнинск"</t>
  </si>
  <si>
    <t>1120000000</t>
  </si>
  <si>
    <t>Установка и модернизация систем видеонаблюдения в муниципальных образовательных учреждениях</t>
  </si>
  <si>
    <t>1120110000</t>
  </si>
  <si>
    <t>Установка, модернизация и обслуживание систем видеонаблюдения на территории города Обнинска</t>
  </si>
  <si>
    <t>1120210000</t>
  </si>
  <si>
    <t>Создание условий для деятельности добровольных народных дружин</t>
  </si>
  <si>
    <t>1120310000</t>
  </si>
  <si>
    <t>Проведение мероприятий антинаркотической направленности</t>
  </si>
  <si>
    <t>1120410000</t>
  </si>
  <si>
    <t>Поддержка организаций, занимающихся реабилитацией граждан, страдающих наркотической и алкогольной зависимостью</t>
  </si>
  <si>
    <t>1120510000</t>
  </si>
  <si>
    <t>1200000000</t>
  </si>
  <si>
    <t>Подпрограмма "Содействие развитию малого и среднего предпринимательства в городе Обнинске"</t>
  </si>
  <si>
    <t>1210000000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</si>
  <si>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</si>
  <si>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1210110000</t>
  </si>
  <si>
    <t>Предоставление субсидий субъектам малого и среднего предпринимательства на компенсацию затрат</t>
  </si>
  <si>
    <t>12102S6840</t>
  </si>
  <si>
    <t>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t>
  </si>
  <si>
    <t>12103S6840</t>
  </si>
  <si>
    <t>Подпрограмма "Развитие инновационной деятельности в городе Обнинске"</t>
  </si>
  <si>
    <t>1220000000</t>
  </si>
  <si>
    <t>Предоставление субсидий на развитие инфраструктуры поддержки предпринимательства и инновационной деятельности</t>
  </si>
  <si>
    <t>1220210000</t>
  </si>
  <si>
    <t>Обеспечение информационно-имиджевой поддержки инновационной деятельности</t>
  </si>
  <si>
    <t>1220310000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</si>
  <si>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</si>
  <si>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1220510000</t>
  </si>
  <si>
    <t>Муниципальная программа «Обеспечение функционирования системы управления в муниципальном образовании «Город Обнинск»</t>
  </si>
  <si>
    <t>1300000000</t>
  </si>
  <si>
    <t>Подпрограмма "Управление муниципальным имуществом в городе Обнинске"</t>
  </si>
  <si>
    <t>1310000000</t>
  </si>
  <si>
    <t>Кадастровые работы в отношении объектов, находящихся в муниципальной собственности, и земельных участков</t>
  </si>
  <si>
    <t>1310110000</t>
  </si>
  <si>
    <t>Оценка рыночной стоимости муниципального имущества и земельных участков; государственная кадастровая оценка земельных участков</t>
  </si>
  <si>
    <t>1310210000</t>
  </si>
  <si>
    <t>Проведение ремонта имущества муниципальной казны и организация содержания имущества казны</t>
  </si>
  <si>
    <t>1310310000</t>
  </si>
  <si>
    <t>Подпрограмма "Обеспечение градостроительной деятельности на территории муниципального образования "Город Обнинск"</t>
  </si>
  <si>
    <t>1320000000</t>
  </si>
  <si>
    <t>Подготовка документов территориального планирования и градостроительного зонирования в соответствии с действующим законодательством (выполнение кадастровых работ по устранению реестровых ошибок, выявленных при внесении в сведения ЕГРН описаний границ населенных пунктов и территориальных зон)</t>
  </si>
  <si>
    <t>13201S7010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</si>
  <si>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</si>
  <si>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1320210000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</si>
  <si>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</si>
  <si>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1320310000</t>
  </si>
  <si>
    <t>Разработка проекта планировки и межевания территории на земельных участках, предоставляемых многодетным семьям г.Обнинска в районе поселения Спас-Загорье (Госсортучасток)</t>
  </si>
  <si>
    <t>13204S0150</t>
  </si>
  <si>
    <t>Муниципальная программа "Переселение граждан из аварийного жилищного фонда в муниципальном образовании "Город Обнинск"</t>
  </si>
  <si>
    <t>1400000000</t>
  </si>
  <si>
    <t>Проектирование и строительство многоквартирного жилого дома или приобретение жилых помещений</t>
  </si>
  <si>
    <t>1400110000</t>
  </si>
  <si>
    <t>Проектирование и строительство многоквартирного жилого дома или приобретение жилых помещений (Расходы на переселение граждан из аварийного жилищного фонда в рамках реализации федерального проекта "Обеспечение устойчивого сокращения непригодного для проживания жилищного фонда" национального проекта "Жилье и городская среда") за счет средств Фонда содействия реформированию жилищно-коммунального хозяйства</t>
  </si>
  <si>
    <t>140F367483</t>
  </si>
  <si>
    <t>Проектирование и строительство многоквартирного жилого дома или приобретение жилых помещений (Расходы на переселение граждан из аварийного жилищного фонда в рамках реализации федерального проекта "Обеспечение устойчивого сокращения непригодного для проживания жилищного фонда" национального проекта "Жилье и городская среда") за счет средств областного бюджета</t>
  </si>
  <si>
    <t>140F367484</t>
  </si>
  <si>
    <t>Проектирование и строительство многоквартирного жилого дома или приобретение жилых помещений (Расходы на переселение граждан из аварийного жилищного фонда в рамках реализации федерального проекта "Обеспечение устойчивого сокращения непригодного для проживания жилищного фонда" национального проекта "Жилье и городская среда") за счет средств местного бюджета</t>
  </si>
  <si>
    <t>140F36748S</t>
  </si>
  <si>
    <t>Муниципальная программа "Формирование современной городской среды"</t>
  </si>
  <si>
    <t>1500000000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</si>
  <si>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t>
  </si>
  <si>
    <t>1500110000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</si>
  <si>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</si>
  <si>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150F255551</t>
  </si>
  <si>
    <t>Непрограммные направления расходов</t>
  </si>
  <si>
    <t>7000000000</t>
  </si>
  <si>
    <t>Обеспечение деятельности органов местного самоуправления</t>
  </si>
  <si>
    <t>7010000000</t>
  </si>
  <si>
    <t>Формирование и содержание областных архивных фондов</t>
  </si>
  <si>
    <t>7010000800</t>
  </si>
  <si>
    <t>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t>
  </si>
  <si>
    <t>7010001000</t>
  </si>
  <si>
    <t>Организация исполнения полномочий по обеспечению предоставления гражданам мер социальной поддержки</t>
  </si>
  <si>
    <t>7010003050</t>
  </si>
  <si>
    <t>Обеспечение деятельности представительного органа муниципального образования "Город Обнинск"</t>
  </si>
  <si>
    <t>7010011001</t>
  </si>
  <si>
    <t>Обеспечение деятельности Контрольно-счетной палаты муниципального образования "Город Обнинск"</t>
  </si>
  <si>
    <t>7010011002</t>
  </si>
  <si>
    <t>Обеспечение деятельности исполнительно-распорядительного органа муниципального образования "Город Обнинск"</t>
  </si>
  <si>
    <t>7010011003</t>
  </si>
  <si>
    <t>Обеспечение деятельности Управления финансов Администрации города Обнинска</t>
  </si>
  <si>
    <t>7010011004</t>
  </si>
  <si>
    <t>Обеспечение деятельности Комитета по материально-техническому обеспечению Администрации города Обнинска</t>
  </si>
  <si>
    <t>7010011005</t>
  </si>
  <si>
    <t>Осуществление полномочий по государственной регистрации актов гражданского состояния</t>
  </si>
  <si>
    <t>7010059340</t>
  </si>
  <si>
    <t>Резервные фонды местных администраций</t>
  </si>
  <si>
    <t>7020000000</t>
  </si>
  <si>
    <t>Резервный фонд Администрации города Обнинска</t>
  </si>
  <si>
    <t>7020012001</t>
  </si>
  <si>
    <t>Резервный фонд Администрации города Обнинска на предупреждение и ликвидацию чрезвычайных ситуаций и последствий стихийных бедствий</t>
  </si>
  <si>
    <t>7020012002</t>
  </si>
  <si>
    <t>Реализация прочих направлений деятельности в сфере установленных функций органов местного самоуправления</t>
  </si>
  <si>
    <t>7030000000</t>
  </si>
  <si>
    <t>Муниципальная программа «Содействие развитию малого и среднего предпринимательства и инновационной деятельности в городе Обнинске»</t>
  </si>
  <si>
    <t>Обучение, переподготовка, повышение квалификации, проведение семинаров для выборных лиц местного самоуправления, муниципальных служащих</t>
  </si>
  <si>
    <t>7030013001</t>
  </si>
  <si>
    <t>Размещение в средствах массовой информации официальной информации и материалов о деятельности органов местного самоуправления</t>
  </si>
  <si>
    <t>7030013002</t>
  </si>
  <si>
    <t>Процентные платежи по муниципальному долгу</t>
  </si>
  <si>
    <t>7030013003</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</si>
  <si>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</si>
  <si>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7030013005</t>
  </si>
  <si>
    <t>Проведение отдельных мероприятий по транспорту</t>
  </si>
  <si>
    <t>7030013006</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</si>
  <si>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</si>
  <si>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7030013007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</si>
  <si>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</si>
  <si>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7030013008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</si>
  <si>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</si>
  <si>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7030013009</t>
  </si>
  <si>
    <t>Проведение выборов в представительные органы муниципального образования</t>
  </si>
  <si>
    <t>7030013011</t>
  </si>
  <si>
    <t>Увеличение уставного фонда муниципального предприятия города Обнинска Калужской области "Обнинское пассажирское автотранспортное предприятие"</t>
  </si>
  <si>
    <t>7030013012</t>
  </si>
  <si>
    <t>Увеличение уставного фонда муниципального предприятия города Обнинска Калужской области "Коммунальное хозяйство"</t>
  </si>
  <si>
    <t>7030013013</t>
  </si>
  <si>
    <t>Увеличение уставного фонда муниципального предприятия города Обнинска Калужской области "Оздоровительные бани"</t>
  </si>
  <si>
    <t>7030013014</t>
  </si>
  <si>
    <t>Увеличение уставного фонда муниципального предприятия города Обнинска Калужской области "Кинотеатр "Мир"</t>
  </si>
  <si>
    <t>7030013015</t>
  </si>
  <si>
    <t>Увеличение уставного фонда муниципального предприятия города Обнинска Калужской области "Обнинская типография"</t>
  </si>
  <si>
    <t>7030013016</t>
  </si>
  <si>
    <t>Расходы непрограммного характера за счет средств межбюджетных трансфертов, не включенные в другие направления расходов</t>
  </si>
  <si>
    <t>7040000000</t>
  </si>
  <si>
    <t>Организация и проведение памятного юбилейного мероприятия, направленного на популяризацию волейбола и спорта</t>
  </si>
  <si>
    <t>7040000151</t>
  </si>
  <si>
    <t>Оказание содействия избирательным комиссиям при подготовке и проведении общероссийского голосования по вопросу одобрения изменений в Конституцию Российской Федерации</t>
  </si>
  <si>
    <t>7040000152</t>
  </si>
  <si>
    <t>Выплаты медицинским работникам, лечащим пациентов с диагнозом новой коронавирусной инфекции COVID-19</t>
  </si>
  <si>
    <t>7040000153</t>
  </si>
  <si>
    <t>Единовременные выплаты за особые условия труда и дополнительную нагрузку медицинским работникам, а также водителям скорой медицинской помощи, заболевшим при исполнении должностных обязанностей новой коронавирусной инфекцией COVID-19</t>
  </si>
  <si>
    <t>7040000154</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</si>
  <si>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</si>
  <si>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7040000900</t>
  </si>
  <si>
    <t>Осуществление государственных полномочий по организации социального обслуживания граждан в Калужской области</t>
  </si>
  <si>
    <t>7040003410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</si>
  <si>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</si>
  <si>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7040051200</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</si>
  <si>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</si>
  <si>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7040088410</t>
  </si>
  <si>
    <t>Повышение уровня привлекательности профессиональной деятельности в сфере архитектуры и градостроительства</t>
  </si>
  <si>
    <t>70400S6233</t>
  </si>
  <si>
    <t>Предоставление межбюджетных трансфертов общего характера бюджетам бюджетной системы Российской Федерации</t>
  </si>
  <si>
    <t>7050000000</t>
  </si>
  <si>
    <t>Иные межбюджетные трансферты на развитие и модернизацию объектов инженерной инфраструктуры города Обнинска</t>
  </si>
  <si>
    <t>7050015001</t>
  </si>
  <si>
    <t>Прочие непрограммные направления расходов</t>
  </si>
  <si>
    <t>7090000000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</si>
  <si>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</si>
  <si>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7090019001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</si>
  <si>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</si>
  <si>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7090019002</t>
  </si>
  <si>
    <t>Дополнительные выплаты за поднаем жилья работникам федеральных государственных учреждений здравоохранения</t>
  </si>
  <si>
    <t>7090019003</t>
  </si>
  <si>
    <t>Мероприятия по здоровому образу жизни в городе Обнинске</t>
  </si>
  <si>
    <t>7090019004</t>
  </si>
  <si>
    <t>Исполнение судебных актов</t>
  </si>
  <si>
    <t>7090019005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</si>
  <si>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</si>
  <si>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7090019006</t>
  </si>
  <si>
    <t>ВСЕГО РАСХОДОВ</t>
  </si>
  <si>
    <t>(руб.)</t>
  </si>
  <si>
    <t>Расходы</t>
  </si>
  <si>
    <t>Целевая статья</t>
  </si>
  <si>
    <t>Бюджетные ассигнования в соответствии с уточненной бюджетной росписью расходов</t>
  </si>
  <si>
    <t>Исполнено</t>
  </si>
  <si>
    <t>Муниципальная программа «Развитие системы образования города Обнинска»</t>
  </si>
  <si>
    <t>0100000000</t>
  </si>
  <si>
    <t>Подпрограмма "Развитие дошкольного образования на территории города Обнинска"</t>
  </si>
  <si>
    <t>0110000000</t>
  </si>
  <si>
    <t>Обеспечение государственных гарантий на получение общедоступного и бесплатного дошкольного образования</t>
  </si>
  <si>
    <t>0110116020</t>
  </si>
  <si>
    <t>Дополнительные меры поддержки деятельности муниципальных дошкольных учреждений города Обнинска</t>
  </si>
  <si>
    <t>0110210000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</si>
  <si>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</si>
  <si>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01102S6040</t>
  </si>
  <si>
    <t>Укрепление материально-технической базы учреждений дошкольного образования</t>
  </si>
  <si>
    <t>0110410000</t>
  </si>
  <si>
    <t>Выплаты компенсации педагогическим работникам МБДОУ за наем (поднаем) жилых помещений</t>
  </si>
  <si>
    <t>0110510000</t>
  </si>
  <si>
    <t>Создание дополнительных мест в детских дошкольных учреждениях</t>
  </si>
  <si>
    <t>0110810000</t>
  </si>
  <si>
    <t>Создание дополнительных мест в детских дошкольных учреждениях (строительство, реконструкция, капитальный (текущий) ремонт зданий (помещений) и приобретение зданий (помещений) для реализации программ дошкольного образования в рамках реализации федерального проекта "Содействие занятости женщин - создание условий дошкольного образования для детей в возрасте до трех лет" национального проекта "Демография")</t>
  </si>
  <si>
    <t>011P216051</t>
  </si>
  <si>
    <t>Создание дополнительных мест в детских дошкольных учреждениях (создание дополнительных мест для детей в возрасте от 1,5 до 3 лет в детских дошкольных образовательных организациях в рамках реализации федерального проекта "Содействие занятости женщин - создание условий дошкольного образования для детей в возрасте до трех лет" национального проекта "Демография")</t>
  </si>
  <si>
    <t>011P252320</t>
  </si>
  <si>
    <t>Создание дополнительных мест в детских дошкольных учреждениях (создание дополнительных мест для детей в возрасте от 1,5 до 3 лет в детских дошкольных образовательных организациях в рамках реализации федерального проекта "Содействие занятости женщин - создание условий дошкольного образования для детей в возрасте до трех лет" национального проекта "Демография") за счет средств областного бюджета</t>
  </si>
  <si>
    <t>011P252321</t>
  </si>
  <si>
    <t>Создание дополнительных мест в детских дошкольных учреждениях (создание дополнительных мест для детей в возрасте от 1,5 до 3 лет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 в рамках реализации федерального проекта "Содействие занятости женщин - создание условий дошкольного образования для детей в возрасте до трех лет" национального проекта "Демография")</t>
  </si>
  <si>
    <t>011P252530</t>
  </si>
  <si>
    <t>Подпрограмма "Развитие системы общего образования города Обнинска"</t>
  </si>
  <si>
    <t>0120000000</t>
  </si>
  <si>
    <t>Обеспечение государственных гарантий на получение общедоступного и бесплатного общего образования</t>
  </si>
  <si>
    <t>0120116080</t>
  </si>
  <si>
    <t>Осуществление ежемесячных денежных выплат работникам муниципальных общеобразовательных учреждений</t>
  </si>
  <si>
    <t>0120216090</t>
  </si>
  <si>
    <t>Дополнительные меры поддержки деятельности учреждений общего образования</t>
  </si>
  <si>
    <t>0120310000</t>
  </si>
  <si>
    <t>Укрепление материально-технической базы общеобразовательных учреждений</t>
  </si>
  <si>
    <t>0120410000</t>
  </si>
  <si>
    <t>Укрепление материально-технической базы общеобразовательных учреждений (за счет средств субсидии на ремонт зданий (помещений) в общеобразовательных организациях)</t>
  </si>
  <si>
    <t>01204S6112</t>
  </si>
  <si>
    <t>Выплаты компенсации педагогическим работникам МБОУ за наем (поднаем) жилых помещений</t>
  </si>
  <si>
    <t>0120510000</t>
  </si>
  <si>
    <t>Укрепление материально-технической базы общеобразовательных учреждений (создание современной образовательной среды, обеспечивающей качество образования в рамках федерального проекта "Современная школа" национального проекта "Образование")</t>
  </si>
  <si>
    <t>012E116113</t>
  </si>
  <si>
    <t>Создание дополнительных мест в общеобразовательных организациях (в рамках федерального проекта "Современная школа" национального проекта "Образование")</t>
  </si>
  <si>
    <t>012E155202</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</si>
  <si>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</si>
  <si>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0130000000</t>
  </si>
  <si>
    <t>Обеспечение бесплатным и льготным питанием обучающихся в общеобразовательных учреждениях города Обнинска</t>
  </si>
  <si>
    <t>0130110000</t>
  </si>
  <si>
    <t>Подпрограмма "Организация отдыха, оздоровления и занятости детей и подростков города Обнинска"</t>
  </si>
  <si>
    <t>0140000000</t>
  </si>
  <si>
    <t>Организация отдыха и оздоровления детей и подростков города Обнинска</t>
  </si>
  <si>
    <t>01401S8070</t>
  </si>
  <si>
    <t>Временное трудоустройство обучающихся от 14 до 17 лет в свободное от учебы время</t>
  </si>
  <si>
    <t>0140210000</t>
  </si>
  <si>
    <t>Подпрограмма "Развитие дополнительного образования детей города Обнинска"</t>
  </si>
  <si>
    <t>0150000000</t>
  </si>
  <si>
    <t>Обеспечение деятельности учреждений дополнительного образования</t>
  </si>
  <si>
    <t>0150110000</t>
  </si>
  <si>
    <t>Укрепление материально-технической базы учреждений дополнительного образования</t>
  </si>
  <si>
    <t>0150410000</t>
  </si>
  <si>
    <t>Создание детского технопарка "Кванториум" за счет средств областного бюджета</t>
  </si>
  <si>
    <t>0150500150</t>
  </si>
  <si>
    <t>Создание детского технопарка "Кванториум"</t>
  </si>
  <si>
    <t>0150510000</t>
  </si>
  <si>
    <t>Создание детского технопарка "Кванториум" (создание современной образовательной среды, обеспечивающей качество дополнительного образования детей, в рамках федерального проекта "Успех каждого ребенка" национального проекта "Образование")</t>
  </si>
  <si>
    <t>015E216202</t>
  </si>
  <si>
    <t>Создание детского технопарка "Кванториум" (в рамках федерального проекта "Успех каждого ребенка" национального проекта "Образование")</t>
  </si>
  <si>
    <t>015E251730</t>
  </si>
  <si>
    <t>Подпрограмма "Развитие методической и профориентационной работы в системе образования города Обнинска"</t>
  </si>
  <si>
    <t>0160000000</t>
  </si>
  <si>
    <t>Методическое сопровождение совершенствования образовательного процесса в образовательных учреждениях</t>
  </si>
  <si>
    <t>0160110000</t>
  </si>
  <si>
    <t>Организация профориентационной работы среди обучающихся общеобразовательных учреждений</t>
  </si>
  <si>
    <t>0160210000</t>
  </si>
  <si>
    <t>Подпрограмма "Создание условий для развития системы образования города Обнинска"</t>
  </si>
  <si>
    <t>0170000000</t>
  </si>
  <si>
    <t>Организация деятельности по руководству и управлению в системе образования</t>
  </si>
  <si>
    <t>0170110000</t>
  </si>
  <si>
    <t>Ведение бухгалтерского, налогового и статистического учета в обслуживаемых учреждениях</t>
  </si>
  <si>
    <t>0170210000</t>
  </si>
  <si>
    <t>Выявление, стимулирование и поддержка талантливых, одаренных детей и молодежи</t>
  </si>
  <si>
    <t>0170310000</t>
  </si>
  <si>
    <t>Организация работы с одаренными детьми и молодежью</t>
  </si>
  <si>
    <t>0170410000</t>
  </si>
  <si>
    <t>Выплата компенсации части родительской платы</t>
  </si>
  <si>
    <t>0170516030</t>
  </si>
  <si>
    <t>Создание и развитие на территории города Обнинска распределенного детского технологического парка</t>
  </si>
  <si>
    <t>01706L5250</t>
  </si>
  <si>
    <t>Муниципальная программа «Развитие культуры города Обнинска»</t>
  </si>
  <si>
    <t>0200000000</t>
  </si>
  <si>
    <t>Подпрограмма "Поддержка и развитие культурно-досуговой деятельности и народного творчества в городе Обнинске"</t>
  </si>
  <si>
    <t>0210000000</t>
  </si>
  <si>
    <t>Организация и проведение общегородских мероприятий</t>
  </si>
  <si>
    <t>0210110000</t>
  </si>
  <si>
    <t>Обеспечение культурно-досуговой деятельности и народного творчества</t>
  </si>
  <si>
    <t>0210210000</t>
  </si>
  <si>
    <t>Проведение ремонтов, благоустройства, укрепление и совершенствование материально-технической базы муниципальных учреждений культуры</t>
  </si>
  <si>
    <t>0210310000</t>
  </si>
  <si>
    <t>Организация киновидеопоказа и досуговых мероприятий</t>
  </si>
  <si>
    <t>0210410000</t>
  </si>
  <si>
    <t>Организация общественных форумов, конференций, семинаров, лекций, культурно-просветительских мероприятий</t>
  </si>
  <si>
    <t>0210510000</t>
  </si>
  <si>
    <t>Гранты на поддержку и развитие народных самодеятельных коллективов</t>
  </si>
  <si>
    <t>0210610000</t>
  </si>
  <si>
    <t>Организация и проведение мероприятий в рамках деятельности ТОС (за счет средств областного бюджета)</t>
  </si>
  <si>
    <t>0210700270</t>
  </si>
  <si>
    <t>Организация и проведение мероприятий в рамках деятельности ТОС</t>
  </si>
  <si>
    <t>0210710000</t>
  </si>
  <si>
    <t>Организация выездных мероприятий</t>
  </si>
  <si>
    <t>0210810000</t>
  </si>
  <si>
    <t>Подпрограмма "Поддержка и развитие муниципальных библиотек города Обнинска"</t>
  </si>
  <si>
    <t>0220000000</t>
  </si>
  <si>
    <t>Обеспечение библиотечно-информационного обслуживания</t>
  </si>
  <si>
    <t>0220110000</t>
  </si>
  <si>
    <t>Проведение ремонтов, благоустройства, укрепление и совершенствование материально-технической базы муниципальных библиотек</t>
  </si>
  <si>
    <t>0220210000</t>
  </si>
  <si>
    <t>Подпрограмма "Поддержка и развитие деятельности Музея истории города Обнинска"</t>
  </si>
  <si>
    <t>0230000000</t>
  </si>
  <si>
    <t>Обеспечение музейного обслуживания</t>
  </si>
  <si>
    <t>0230110000</t>
  </si>
  <si>
    <t>Проведение ремонтов, благоустройства, укрепление и совершенствование материально-технической базы музея</t>
  </si>
  <si>
    <t>0230210000</t>
  </si>
  <si>
    <t>Подпрограмма "Сохранение и развитие системы дополнительного образования детей в сфере искусства в городе Обнинске"</t>
  </si>
  <si>
    <t>0240000000</t>
  </si>
  <si>
    <t>Обеспечение деятельности системы дополнительного образования в сфере искусства</t>
  </si>
  <si>
    <t>0240110000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</si>
  <si>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</si>
  <si>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0240210000</t>
  </si>
  <si>
    <t>Подпрограмма "Выполнение полномочий органов местного самоуправления города Обнинска в сфере культуры и искусства"</t>
  </si>
  <si>
    <t>0250000000</t>
  </si>
  <si>
    <t>Обеспечение деятельности Управления культуры и молодёжной политики</t>
  </si>
  <si>
    <t>0250110000</t>
  </si>
  <si>
    <t>Ведение бухгалтерского, налогового и статистического учёта в обслуживаемых учреждениях</t>
  </si>
  <si>
    <t>0250210000</t>
  </si>
  <si>
    <t>Муниципальная программа "Молодежь города Обнинска"</t>
  </si>
  <si>
    <t>0300000000</t>
  </si>
  <si>
    <t>Организация мероприятий для молодежи и поддержка молодежных инициатив</t>
  </si>
  <si>
    <t>0300110000</t>
  </si>
  <si>
    <t>Организация деятельности по реализации молодежной политики в городе</t>
  </si>
  <si>
    <t>0300210000</t>
  </si>
  <si>
    <t>Муниципальная программа «Развитие физической культуры и спорта в городе Обнинске»</t>
  </si>
  <si>
    <t>0400000000</t>
  </si>
  <si>
    <t>Организация и проведение общегородских спортивных мероприятий</t>
  </si>
  <si>
    <t>0400210000</t>
  </si>
  <si>
    <t>Осуществление спортивной деятельности по классическому и пляжному волейболу</t>
  </si>
  <si>
    <t>0400310000</t>
  </si>
  <si>
    <t>Поддержка деятельности спортивных организаций, осуществляющих проведение физкультурно-оздоровительных и спортивных мероприятий</t>
  </si>
  <si>
    <t>0400410000</t>
  </si>
  <si>
    <t>Обеспечение деятельности муниципальных учреждений, реализующих программы спортивной подготовки</t>
  </si>
  <si>
    <t>0400510000</t>
  </si>
  <si>
    <t>Реализация мероприятий, включенных в федеральную целевую программу "Развитие физической культуры и спорта в Российской Федерации на 2016 - 2020 годы" (в рамках федерального проекта "Спорт - норма жизни" национального проекта "Демография")</t>
  </si>
  <si>
    <t>040P554950</t>
  </si>
  <si>
    <t>Муниципальная программа «Социальная поддержка населения города Обнинска»</t>
  </si>
  <si>
    <t>0500000000</t>
  </si>
  <si>
    <t>Подпрограмма "Дополнительные меры социальной поддержки отдельных категорий граждан, проживающих в городе Обнинске"</t>
  </si>
  <si>
    <t>0510000000</t>
  </si>
  <si>
    <t>Компенсация оплаты жилищно-коммунальных услуг отдельным категориям граждан</t>
  </si>
  <si>
    <t>0510152500</t>
  </si>
  <si>
    <t>Осуществление ежегодной денежной выплаты лицам, награжденным нагрудным знаком "Почетный донор России"</t>
  </si>
  <si>
    <t>0510252200</t>
  </si>
  <si>
    <t>Предоставление гражданам субсидий на оплату жилого помещения и коммунальных услуг</t>
  </si>
  <si>
    <t>0510303020</t>
  </si>
  <si>
    <t>Обеспечение социальных выплат, пособий, компенсаций детям и семьям с детьми</t>
  </si>
  <si>
    <t>0510403300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</si>
  <si>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</si>
  <si>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0510503040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</si>
  <si>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</si>
  <si>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0510510000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</si>
  <si>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</si>
  <si>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0510603010</t>
  </si>
  <si>
    <t>Осуществление деятельности по образованию патронатных семей для граждан пожилого возраста и инвалидов в Калужской области</t>
  </si>
  <si>
    <t>0510703060</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</si>
  <si>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</si>
  <si>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0510852700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</si>
  <si>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</si>
  <si>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0511053800</t>
  </si>
  <si>
    <t>Предоставление дополнительного единовременного пособия в связи с рождением ребенка</t>
  </si>
  <si>
    <t>0511210000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</si>
  <si>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</si>
  <si>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0511310000</t>
  </si>
  <si>
    <t>Единовременная социальная выплата пенсионерам к юбилейным датам</t>
  </si>
  <si>
    <t>0511410000</t>
  </si>
  <si>
    <t>Меры социальной поддержки по оплате за жилое помещение и коммунальные услуги отдельным категориям граждан</t>
  </si>
  <si>
    <t>0511510000</t>
  </si>
  <si>
    <t>Выплаты почетным гражданам города Обнинска</t>
  </si>
  <si>
    <t>0511610000</t>
  </si>
  <si>
    <t>Ежемесячная доплата к государственной пенсии лицам, замещавшим муниципальные должности и должности муниципальной службы</t>
  </si>
  <si>
    <t>0511710000</t>
  </si>
  <si>
    <t>Предоставление банных услуг отдельным категориям граждан</t>
  </si>
  <si>
    <t>0512010000</t>
  </si>
  <si>
    <t>Предоставление денежных выплат и компенсаций отдельным категориям граждан, подвергшихся воздействию радиации</t>
  </si>
  <si>
    <t>0512151370</t>
  </si>
  <si>
    <t>Компенсация отдельным категориям граждан оплаты взноса на капитальный ремонт общего имущества в многоквартирном доме</t>
  </si>
  <si>
    <t>05122R4620</t>
  </si>
  <si>
    <t>Осуществление ежемесячных выплат на детей в возрасте от трех до семи лет включительно</t>
  </si>
  <si>
    <t>05124R3020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</si>
  <si>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</si>
  <si>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051P103300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</si>
  <si>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</si>
  <si>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051P150840</t>
  </si>
  <si>
    <t>Ежемесячная денежная выплата в связи с рождением (усыновлением) первого ребенка (в рамках реализации федерального проекта "Финансовая поддержка семей при рождении детей" национального проекта "Демография")</t>
  </si>
  <si>
    <t>051P155730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</si>
  <si>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</si>
  <si>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051P1Д0840</t>
  </si>
  <si>
    <t>Подпрограмма "Доступная среда в городе Обнинске"</t>
  </si>
  <si>
    <t>0520000000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</si>
  <si>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</si>
  <si>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0520110000</t>
  </si>
  <si>
    <t>Устройство съездов с пешеходных тротуаров для маломобильных групп населения</t>
  </si>
  <si>
    <t>0520210000</t>
  </si>
  <si>
    <t>Организация прохождения курса реабилитации граждан с нарушением функций опорно-двигательного аппарата</t>
  </si>
  <si>
    <t>0520310000</t>
  </si>
  <si>
    <t>Проведение оздоровительных смен для граждан пожилого возраста и инвалидов</t>
  </si>
  <si>
    <t>0520410000</t>
  </si>
  <si>
    <t>Оборудование квартир инвалидов специальными техническими средствами</t>
  </si>
  <si>
    <t>0520510000</t>
  </si>
  <si>
    <t>Организация работы клубных формирований для пожилых граждан и инвалидов</t>
  </si>
  <si>
    <t>0520610000</t>
  </si>
  <si>
    <t>Подпрограмма "Жилье в кредит"</t>
  </si>
  <si>
    <t>0530000000</t>
  </si>
  <si>
    <t>Предоставление компенсации гражданам на приобретение жилья</t>
  </si>
  <si>
    <t>0530110000</t>
  </si>
  <si>
    <t>Подпрограмма "Обеспечение жильем молодых семей"</t>
  </si>
  <si>
    <t>0540000000</t>
  </si>
  <si>
    <t>Предоставление молодым семьям социальных выплат на приобретение (строительство) жилья</t>
  </si>
  <si>
    <t>05401L4970</t>
  </si>
  <si>
    <t>Подпрограмма "Организация деятельности по руководству и управлению в системе социальной защиты города Обнинска"</t>
  </si>
  <si>
    <t>0550000000</t>
  </si>
  <si>
    <t>Организация предоставления населению мер социальной поддержки в соответствии с законодательством</t>
  </si>
  <si>
    <t>0550103050</t>
  </si>
  <si>
    <t>Организация предоставления населению мер социальной поддержки в соответствии с законодательством за счет средств местного бюджета</t>
  </si>
  <si>
    <t>0550110000</t>
  </si>
  <si>
    <t>Муниципальная программа «Дорожное хозяйство города Обнинска»</t>
  </si>
  <si>
    <t>0600000000</t>
  </si>
  <si>
    <t>Выполнение комплекса работ по ремонту автомобильных дорог</t>
  </si>
  <si>
    <t>0600110000</t>
  </si>
  <si>
    <t>Выполнение комплекса работ по ремонту внутриквартальных и внутридворовых проездов</t>
  </si>
  <si>
    <t>0600210000</t>
  </si>
  <si>
    <t>Выполнение комплекса работ по ремонту внутриквартальных и внутридворовых проездов в рамках деятельности ТОС (за счет средств областного бюджета)</t>
  </si>
  <si>
    <t>0600300270</t>
  </si>
  <si>
    <t>Выполнение комплекса работ по ремонту внутриквартальных и внутридворовых проездов в рамках деятельности ТОС</t>
  </si>
  <si>
    <t>0600310000</t>
  </si>
  <si>
    <t>Содержание улично-дорожной сети города, инженерных сооружений и объектов ливневой канализации</t>
  </si>
  <si>
    <t>0600410000</t>
  </si>
  <si>
    <t>Техническое оснащение улично-дорожной сети города с целью обеспечения безопасности дорожного движения</t>
  </si>
  <si>
    <t>0600510000</t>
  </si>
  <si>
    <t>Техническое оснащение улично-дорожной сети города с целью обеспечения безопасности дорожного движения (за счет средств субсидии на осуществление дорожной деятельности)</t>
  </si>
  <si>
    <t>06005S5000</t>
  </si>
  <si>
    <t>Строительство и реконструкция автомобильных дорог и искусственных сооружений на них</t>
  </si>
  <si>
    <t>0600710000</t>
  </si>
  <si>
    <t>Строительство и реконструкция автомобильных дорог и искусственных сооружений на них (за счет средств субсидии на строительство (реконструкцию) автомобильных дорог в рамках реализации федерального проекта "Жилье" национального проекта "Жилье и городская среда")</t>
  </si>
  <si>
    <t>060F150211</t>
  </si>
  <si>
    <t>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 в городе Обнинске (в рамках реализации федерального проекта "Жилье" национального проекта "Жилье и городская среда")</t>
  </si>
  <si>
    <t>060F150219</t>
  </si>
  <si>
    <t>Выполнение комплекса работ по ремонту автомобильных дорог (в рамках реализации федерального проекта "Дорожная сеть" национального проекта "Безопасные и качественные автомобильные дороги")</t>
  </si>
  <si>
    <t>060R153930</t>
  </si>
  <si>
    <t>Выполнение комплекса работ по ремонту автомобильных дорог (в рамках реализации федерального проекта "Дорожная сеть" национального проекта "Безопасные и качественные автомобильные дороги") за счет средств областного бюджета</t>
  </si>
  <si>
    <t>060R1L5000</t>
  </si>
  <si>
    <t>Муниципальная программа «Содержание и обслуживание жилищного фонда муниципального образования «Город Обнинск»</t>
  </si>
  <si>
    <t>0700000000</t>
  </si>
  <si>
    <t>Ремонт и содержание муниципального жилья</t>
  </si>
  <si>
    <t>0700110000</t>
  </si>
  <si>
    <t>Софинансирование работ по капитальному ремонту многоквартирных домов</t>
  </si>
  <si>
    <t>0700210000</t>
  </si>
  <si>
    <t>Обеспечение деятельности аварийно-диспетчерской службы города</t>
  </si>
  <si>
    <t>0700310000</t>
  </si>
  <si>
    <t>Обеспечение деятельности по приему оплаты платежей за услуги ЖКХ</t>
  </si>
  <si>
    <t>0700410000</t>
  </si>
  <si>
    <t>Возмещение части платы за содержание и ремонт помещений, находящихся в муниципальной собственности</t>
  </si>
  <si>
    <t>0700510000</t>
  </si>
  <si>
    <t>Капитальный ремонт балконных плит в многоквартирных домах</t>
  </si>
  <si>
    <t>0700710000</t>
  </si>
  <si>
    <t>Муниципальная программа «Энергосбережение и повышение энергетической эффективности в муниципальном образовании «Город Обнинск»</t>
  </si>
  <si>
    <t>0800000000</t>
  </si>
  <si>
    <t>Установка и замена индивидуальных приборов учета потребления коммунальных ресурсов в муниципальном жилищном фонде</t>
  </si>
  <si>
    <t>0800110000</t>
  </si>
  <si>
    <t>Ремонт ветхих участков водопроводных сетей (за счет средств субсидии на капитальный ремонт водопроводных сетей, канализационных сетей, объектов централизованной системы холодного водоснабжения и (или) водоотведения муниципальной собственности)</t>
  </si>
  <si>
    <t>08002S7020</t>
  </si>
  <si>
    <t>Реконструкция магистральных сетей электроснабжения</t>
  </si>
  <si>
    <t>0800310000</t>
  </si>
  <si>
    <t>Повышение энергоэффективности малоэтажных домов</t>
  </si>
  <si>
    <t>0800410000</t>
  </si>
  <si>
    <t>Муниципальная программа «Благоустройство города Обнинска»</t>
  </si>
  <si>
    <t>0900000000</t>
  </si>
  <si>
    <t>Подпрограмма "Содержание и озеленение территории города Обнинска"</t>
  </si>
  <si>
    <t>0910000000</t>
  </si>
  <si>
    <t>Реализация мероприятий по благоустройству территории города Обнинска</t>
  </si>
  <si>
    <t>0910110000</t>
  </si>
  <si>
    <t>Реализация мероприятий по озеленению территорий города, реконструкция и восстановление зеленых насаждений</t>
  </si>
  <si>
    <t>0910210000</t>
  </si>
  <si>
    <t>Реализация мероприятий по декоративному оформлению территории города Обнинска</t>
  </si>
  <si>
    <t>0910510000</t>
  </si>
  <si>
    <t>Подпрограмма "Развитие наружного освещения территории города Обнинска"</t>
  </si>
  <si>
    <t>0930000000</t>
  </si>
  <si>
    <t>Содержание сети уличного освещения городских территорий</t>
  </si>
  <si>
    <t>0930110000</t>
  </si>
  <si>
    <t>Строительство и реконструкция существующих сетей наружного освещения</t>
  </si>
  <si>
    <t>0930210000</t>
  </si>
  <si>
    <t>Подпрограмма "Развитие парков, парковых зон и скверов города Обнинска"</t>
  </si>
  <si>
    <t>0940000000</t>
  </si>
  <si>
    <t>Благоустройство и расширение парковых зон и скверов на территории города</t>
  </si>
  <si>
    <t>0940110000</t>
  </si>
  <si>
    <t>Организация и проведение городских мероприятий на территории парков города</t>
  </si>
  <si>
    <t>0940210000</t>
  </si>
  <si>
    <t>Подпрограмма "Организация похоронного дела"</t>
  </si>
  <si>
    <t>0950000000</t>
  </si>
  <si>
    <t>Обеспечение деятельности МКУ «БРУ»</t>
  </si>
  <si>
    <t>0950110000</t>
  </si>
  <si>
    <t>Оказание услуг по транспортировке тел умерших в патологоанатомическое отделение</t>
  </si>
  <si>
    <t>0950210000</t>
  </si>
  <si>
    <t>Благоустройство территорий кладбищ и содержание мест захоронений</t>
  </si>
  <si>
    <t>0950310000</t>
  </si>
  <si>
    <t>Муниципальная программа "Развитие и модернизация объектов инженерной инфраструктуры города Обнинска"</t>
  </si>
  <si>
    <t>1000000000</t>
  </si>
  <si>
    <t>Строительство магистрального хозфекального коллектора</t>
  </si>
  <si>
    <t>1000110000</t>
  </si>
  <si>
    <t>Строительство магистрального хозфекального коллектора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t>
  </si>
  <si>
    <t>10001L5250</t>
  </si>
  <si>
    <t>Приложение №4 к Постановлению Администрации города Обнинска "Об утверждении отчета об исполнении бюджета города Обнинска за 9 месяцев 2020 года"</t>
  </si>
  <si>
    <t>Исполнение расходов бюджета города за 9 месяцев 2020 года по целевым статьям (муниципальным программам и непрограммным направлениям деятельности)</t>
  </si>
  <si>
    <t>Расходы, связанные с организацией и проведением сельскохозяйственных ярмарок выходного дня в городе Обнинске</t>
  </si>
  <si>
    <t>Поощрение за лучшее организационное и материально-техническое обеспечение проведения общероссийского голосования по вопросу одобрения изменений в Конституцию Российской Федерации по решению органов местного самоуправления</t>
  </si>
  <si>
    <t>Расходы в целях поощрения муниципальных образований Калужской области - победителей регионального этапа конкурса "Лучшая муниципальная практика"</t>
  </si>
  <si>
    <t>Финансовое обеспечение части расходов по осуществлению деятельности избирательных комиссий при проведении выборов в представительные органы МО</t>
  </si>
  <si>
    <t>Поощрение за лучшее организационное и материально-техническое обеспечение проведения общероссийского голосования по вопросу одобрения изменений в Конституцию Российской Федерации</t>
  </si>
  <si>
    <t>Обеспечение части расходов по подготовке и проведению выборов в представительный орган местного самоуправления муниципального образования "Город Обнинск"</t>
  </si>
  <si>
    <t>Увеличение уставного фонда муниципального предприятия города Обнинска Калужской области "Дом ученых"</t>
  </si>
  <si>
    <t>Поощрение муниципальных образований Калужской области за достижение наилучших показателей социально-экономического развития городских округов и муниципальных районов Калужской области</t>
  </si>
  <si>
    <t>Осуществление полномочий по государственной регистрации актов гражданского состояния за счет средств областного бюджета</t>
  </si>
  <si>
    <t>Предоставление субсидий некоммерческим организациям инфраструктуры поддержки предпринимательства и инновационной деятельности, занимающимся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 за счет средств на поощрение муниципальных образований Калужской области - победителей регионального этапа конкурса "Лучшая муниципальная практика"</t>
  </si>
  <si>
    <t xml:space="preserve">Предоставление субсидий субъектам малого и среднего предпринимательства на компенсацию затрат </t>
  </si>
  <si>
    <t>Реализация проекта "Трасса Северного водовода от Вашутинского водозабора до города Обнинска, пр-т Маркса, ВК 874"</t>
  </si>
  <si>
    <t>Строительство очистных сооружений магистрального ливневого коллектора в районе ЖК "Зайцево"</t>
  </si>
  <si>
    <t>Строительство очистных сооружений ливневых стоков в районе промзоны Мишково</t>
  </si>
  <si>
    <t>05124R302F</t>
  </si>
  <si>
    <t>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</si>
  <si>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051105380F</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</si>
  <si>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за счет средств резервного фонда Правительства Российской Федерации</t>
  </si>
  <si>
    <t>04003S0250</t>
  </si>
  <si>
    <t>Осуществление спортивной деятельности по классическому и пляжному волейболу (за счет средств субсидии на обеспечение финансовой устойчивости муниципальных образований Калужской области)</t>
  </si>
  <si>
    <t>02102S0250</t>
  </si>
  <si>
    <t>Проведение ремонтов, благоустройства, укрепление и совершенствование материально-технической базы муниципальных учреждений культуры (за счет средств субсидии на обеспечение финансовой устойчивости муниципальных образований Калужской области)</t>
  </si>
  <si>
    <t>01301L3040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</si>
  <si>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</si>
  <si>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0120953030</t>
  </si>
  <si>
    <t>Ежемесячное денежное вознаграждение за классное руководство педагогическим работникам муниципальных общеобразовательных организаций</t>
  </si>
  <si>
    <t>Расходы за счет резервного фонда Администрации города Обнинска</t>
  </si>
  <si>
    <t>Стимулирование руководителей исполнительно-распорядительных органов муниципальных образований области</t>
  </si>
  <si>
    <t>от 23.10.2020 № 2210-п</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</si>
</sst>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7">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b/>
      <sz val="10"/>
      <color indexed="8"/>
      <name val="Arial Cyr"/>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0"/>
      <name val="Times New Roman"/>
      <family val="1"/>
    </font>
    <font>
      <i/>
      <sz val="10"/>
      <name val="Arial Cyr"/>
      <family val="0"/>
    </font>
    <font>
      <sz val="9.5"/>
      <name val="Times New Roman"/>
      <family val="1"/>
    </font>
    <font>
      <b/>
      <sz val="14"/>
      <name val="Times New Roman"/>
      <family val="1"/>
    </font>
    <font>
      <sz val="14"/>
      <name val="Times New Roman"/>
      <family val="1"/>
    </font>
    <font>
      <sz val="11"/>
      <name val="Times New Roman"/>
      <family val="1"/>
    </font>
    <font>
      <b/>
      <sz val="10"/>
      <name val="Times New Roman"/>
      <family val="1"/>
    </font>
    <font>
      <b/>
      <sz val="10"/>
      <name val="Arial Cyr"/>
      <family val="0"/>
    </font>
    <font>
      <b/>
      <sz val="11"/>
      <color indexed="8"/>
      <name val="Times New Roman"/>
      <family val="1"/>
    </font>
    <font>
      <b/>
      <sz val="11"/>
      <name val="Times New Roman"/>
      <family val="1"/>
    </font>
    <font>
      <b/>
      <sz val="11"/>
      <name val="Arial Cyr"/>
      <family val="0"/>
    </font>
    <font>
      <sz val="11"/>
      <color indexed="8"/>
      <name val="Times New Roman"/>
      <family val="1"/>
    </font>
    <font>
      <i/>
      <sz val="11"/>
      <name val="Arial Cyr"/>
      <family val="0"/>
    </font>
    <font>
      <b/>
      <sz val="12"/>
      <name val="Arial Cyr"/>
      <family val="0"/>
    </font>
    <font>
      <sz val="12"/>
      <name val="Arial Cyr"/>
      <family val="0"/>
    </font>
    <font>
      <sz val="11"/>
      <name val="Arial Cyr"/>
      <family val="0"/>
    </font>
    <font>
      <sz val="8"/>
      <name val="Arial Cyr"/>
      <family val="0"/>
    </font>
  </fonts>
  <fills count="2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s>
  <cellStyleXfs count="1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8" borderId="0" applyNumberFormat="0" applyBorder="0" applyAlignment="0" applyProtection="0"/>
    <xf numFmtId="0" fontId="3" fillId="16" borderId="0" applyNumberFormat="0" applyBorder="0" applyAlignment="0" applyProtection="0"/>
    <xf numFmtId="0" fontId="3" fillId="21" borderId="0" applyNumberFormat="0" applyBorder="0" applyAlignment="0" applyProtection="0"/>
    <xf numFmtId="0" fontId="4" fillId="6" borderId="0" applyNumberFormat="0" applyBorder="0" applyAlignment="0" applyProtection="0"/>
    <xf numFmtId="0" fontId="5" fillId="0" borderId="0">
      <alignment/>
      <protection/>
    </xf>
    <xf numFmtId="0" fontId="6" fillId="22" borderId="1" applyNumberFormat="0" applyAlignment="0" applyProtection="0"/>
    <xf numFmtId="0" fontId="7" fillId="23" borderId="2" applyNumberFormat="0" applyAlignment="0" applyProtection="0"/>
    <xf numFmtId="0" fontId="5" fillId="0" borderId="0">
      <alignment/>
      <protection/>
    </xf>
    <xf numFmtId="0" fontId="8" fillId="0" borderId="0" applyNumberFormat="0" applyFill="0" applyBorder="0" applyAlignment="0" applyProtection="0"/>
    <xf numFmtId="0" fontId="9" fillId="7"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1" borderId="0" applyNumberFormat="0" applyBorder="0" applyAlignment="0" applyProtection="0"/>
    <xf numFmtId="0" fontId="0" fillId="4" borderId="7" applyNumberFormat="0" applyAlignment="0" applyProtection="0"/>
    <xf numFmtId="0" fontId="16" fillId="22"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24"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24" borderId="10">
      <alignment/>
      <protection/>
    </xf>
    <xf numFmtId="0" fontId="17" fillId="0" borderId="11">
      <alignment horizontal="center" vertical="center" wrapText="1"/>
      <protection/>
    </xf>
    <xf numFmtId="0" fontId="17" fillId="24" borderId="12">
      <alignment/>
      <protection/>
    </xf>
    <xf numFmtId="49" fontId="17" fillId="0" borderId="11">
      <alignment horizontal="left" vertical="top" wrapText="1" indent="2"/>
      <protection/>
    </xf>
    <xf numFmtId="49" fontId="17" fillId="0" borderId="11">
      <alignment horizontal="center" vertical="top" shrinkToFit="1"/>
      <protection/>
    </xf>
    <xf numFmtId="4" fontId="17" fillId="0" borderId="11">
      <alignment horizontal="right" vertical="top" shrinkToFit="1"/>
      <protection/>
    </xf>
    <xf numFmtId="10" fontId="17" fillId="0" borderId="11">
      <alignment horizontal="right" vertical="top" shrinkToFit="1"/>
      <protection/>
    </xf>
    <xf numFmtId="0" fontId="17" fillId="24" borderId="12">
      <alignment shrinkToFit="1"/>
      <protection/>
    </xf>
    <xf numFmtId="0" fontId="22" fillId="0" borderId="11">
      <alignment horizontal="left"/>
      <protection/>
    </xf>
    <xf numFmtId="4" fontId="22" fillId="4" borderId="11">
      <alignment horizontal="right" vertical="top" shrinkToFit="1"/>
      <protection/>
    </xf>
    <xf numFmtId="10" fontId="22" fillId="4" borderId="11">
      <alignment horizontal="right" vertical="top" shrinkToFit="1"/>
      <protection/>
    </xf>
    <xf numFmtId="0" fontId="17" fillId="24" borderId="13">
      <alignment/>
      <protection/>
    </xf>
    <xf numFmtId="0" fontId="17" fillId="0" borderId="0">
      <alignment horizontal="left" wrapText="1"/>
      <protection/>
    </xf>
    <xf numFmtId="0" fontId="22" fillId="0" borderId="11">
      <alignment vertical="top" wrapText="1"/>
      <protection/>
    </xf>
    <xf numFmtId="4" fontId="22" fillId="5" borderId="11">
      <alignment horizontal="right" vertical="top" shrinkToFit="1"/>
      <protection/>
    </xf>
    <xf numFmtId="10" fontId="22" fillId="5" borderId="11">
      <alignment horizontal="right" vertical="top" shrinkToFit="1"/>
      <protection/>
    </xf>
    <xf numFmtId="0" fontId="17" fillId="24" borderId="12">
      <alignment horizontal="center"/>
      <protection/>
    </xf>
    <xf numFmtId="0" fontId="17" fillId="24" borderId="12">
      <alignment horizontal="left"/>
      <protection/>
    </xf>
    <xf numFmtId="0" fontId="17" fillId="24" borderId="13">
      <alignment horizontal="center"/>
      <protection/>
    </xf>
    <xf numFmtId="0" fontId="17" fillId="24" borderId="13">
      <alignment horizontal="left"/>
      <protection/>
    </xf>
    <xf numFmtId="0" fontId="22" fillId="0" borderId="11">
      <alignment vertical="top" wrapText="1"/>
      <protection/>
    </xf>
    <xf numFmtId="0" fontId="22" fillId="0" borderId="11">
      <alignment vertical="top" wrapText="1"/>
      <protection/>
    </xf>
    <xf numFmtId="4" fontId="22" fillId="5" borderId="11">
      <alignment horizontal="right" vertical="top" shrinkToFit="1"/>
      <protection/>
    </xf>
    <xf numFmtId="4" fontId="22" fillId="5" borderId="11">
      <alignment horizontal="right" vertical="top" shrinkToFit="1"/>
      <protection/>
    </xf>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21" borderId="0" applyNumberFormat="0" applyBorder="0" applyAlignment="0" applyProtection="0"/>
    <xf numFmtId="0" fontId="13" fillId="3" borderId="1" applyNumberFormat="0" applyAlignment="0" applyProtection="0"/>
    <xf numFmtId="0" fontId="16" fillId="24" borderId="8" applyNumberFormat="0" applyAlignment="0" applyProtection="0"/>
    <xf numFmtId="0" fontId="23" fillId="24" borderId="1" applyNumberFormat="0" applyAlignment="0" applyProtection="0"/>
    <xf numFmtId="44" fontId="1" fillId="0" borderId="0" applyFill="0" applyBorder="0" applyAlignment="0" applyProtection="0"/>
    <xf numFmtId="42" fontId="1" fillId="0" borderId="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19" fillId="0" borderId="17" applyNumberFormat="0" applyFill="0" applyAlignment="0" applyProtection="0"/>
    <xf numFmtId="0" fontId="7" fillId="23" borderId="2" applyNumberFormat="0" applyAlignment="0" applyProtection="0"/>
    <xf numFmtId="0" fontId="27" fillId="0" borderId="0" applyNumberFormat="0" applyFill="0" applyBorder="0" applyAlignment="0" applyProtection="0"/>
    <xf numFmtId="0" fontId="15" fillId="11" borderId="0" applyNumberFormat="0" applyBorder="0" applyAlignment="0" applyProtection="0"/>
    <xf numFmtId="0" fontId="28" fillId="6" borderId="0" applyNumberFormat="0" applyBorder="0" applyAlignment="0" applyProtection="0"/>
    <xf numFmtId="0" fontId="8" fillId="0" borderId="0" applyNumberFormat="0" applyFill="0" applyBorder="0" applyAlignment="0" applyProtection="0"/>
    <xf numFmtId="0" fontId="0" fillId="4" borderId="7" applyNumberFormat="0" applyAlignment="0" applyProtection="0"/>
    <xf numFmtId="9" fontId="1" fillId="0" borderId="0" applyFill="0" applyBorder="0" applyAlignment="0" applyProtection="0"/>
    <xf numFmtId="0" fontId="29" fillId="0" borderId="6" applyNumberFormat="0" applyFill="0" applyAlignment="0" applyProtection="0"/>
    <xf numFmtId="0" fontId="2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9" fillId="7" borderId="0" applyNumberFormat="0" applyBorder="0" applyAlignment="0" applyProtection="0"/>
  </cellStyleXfs>
  <cellXfs count="40">
    <xf numFmtId="0" fontId="0" fillId="0" borderId="0" xfId="0" applyAlignment="1">
      <alignment/>
    </xf>
    <xf numFmtId="49" fontId="0" fillId="0" borderId="0" xfId="0" applyNumberFormat="1" applyFont="1" applyAlignment="1">
      <alignment/>
    </xf>
    <xf numFmtId="49" fontId="0" fillId="0" borderId="0" xfId="0" applyNumberFormat="1" applyAlignment="1">
      <alignment horizontal="center"/>
    </xf>
    <xf numFmtId="0" fontId="30" fillId="0" borderId="0" xfId="0" applyFont="1" applyFill="1" applyAlignment="1">
      <alignment horizontal="center"/>
    </xf>
    <xf numFmtId="0" fontId="31" fillId="0" borderId="0" xfId="0" applyFont="1" applyFill="1" applyAlignment="1">
      <alignment/>
    </xf>
    <xf numFmtId="49" fontId="0" fillId="0" borderId="0" xfId="0" applyNumberFormat="1" applyFill="1" applyAlignment="1">
      <alignment/>
    </xf>
    <xf numFmtId="49" fontId="32" fillId="0" borderId="0" xfId="0" applyNumberFormat="1" applyFont="1" applyFill="1" applyAlignment="1">
      <alignment horizontal="left" wrapText="1"/>
    </xf>
    <xf numFmtId="49" fontId="0" fillId="0" borderId="0" xfId="0" applyNumberFormat="1" applyFont="1" applyFill="1" applyAlignment="1">
      <alignment/>
    </xf>
    <xf numFmtId="49" fontId="0" fillId="0" borderId="0" xfId="0" applyNumberFormat="1" applyFill="1" applyAlignment="1">
      <alignment horizontal="center"/>
    </xf>
    <xf numFmtId="49" fontId="0" fillId="0" borderId="0" xfId="0" applyNumberFormat="1" applyFill="1" applyBorder="1" applyAlignment="1">
      <alignment horizontal="center"/>
    </xf>
    <xf numFmtId="0" fontId="35" fillId="0" borderId="0" xfId="0" applyFont="1" applyFill="1" applyAlignment="1">
      <alignment horizontal="right"/>
    </xf>
    <xf numFmtId="49" fontId="36" fillId="0" borderId="11" xfId="0" applyNumberFormat="1"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7" fillId="0" borderId="0" xfId="0" applyFont="1" applyAlignment="1">
      <alignment/>
    </xf>
    <xf numFmtId="1" fontId="38" fillId="0" borderId="10" xfId="84" applyNumberFormat="1" applyFont="1" applyBorder="1" applyAlignment="1" applyProtection="1">
      <alignment horizontal="center"/>
      <protection/>
    </xf>
    <xf numFmtId="4" fontId="38" fillId="0" borderId="11" xfId="107" applyFont="1" applyFill="1" applyAlignment="1" applyProtection="1">
      <alignment horizontal="right" shrinkToFit="1"/>
      <protection/>
    </xf>
    <xf numFmtId="0" fontId="39" fillId="0" borderId="0" xfId="0" applyFont="1" applyAlignment="1">
      <alignment/>
    </xf>
    <xf numFmtId="1" fontId="38" fillId="0" borderId="12" xfId="84" applyNumberFormat="1" applyFont="1" applyBorder="1" applyAlignment="1" applyProtection="1">
      <alignment horizontal="center"/>
      <protection/>
    </xf>
    <xf numFmtId="0" fontId="40" fillId="0" borderId="0" xfId="0" applyFont="1" applyAlignment="1">
      <alignment/>
    </xf>
    <xf numFmtId="1" fontId="41" fillId="0" borderId="12" xfId="84" applyNumberFormat="1" applyFont="1" applyBorder="1" applyAlignment="1" applyProtection="1">
      <alignment horizontal="center"/>
      <protection/>
    </xf>
    <xf numFmtId="4" fontId="41" fillId="0" borderId="11" xfId="107" applyFont="1" applyFill="1" applyAlignment="1" applyProtection="1">
      <alignment horizontal="right" shrinkToFit="1"/>
      <protection/>
    </xf>
    <xf numFmtId="0" fontId="42" fillId="0" borderId="0" xfId="0" applyFont="1" applyAlignment="1">
      <alignment/>
    </xf>
    <xf numFmtId="0" fontId="43" fillId="0" borderId="0" xfId="0" applyFont="1" applyAlignment="1">
      <alignment/>
    </xf>
    <xf numFmtId="0" fontId="44" fillId="0" borderId="0" xfId="0" applyFont="1" applyAlignment="1">
      <alignment/>
    </xf>
    <xf numFmtId="4" fontId="38" fillId="0" borderId="11" xfId="107" applyFont="1" applyFill="1" applyAlignment="1" applyProtection="1">
      <alignment horizontal="right" shrinkToFit="1"/>
      <protection/>
    </xf>
    <xf numFmtId="0" fontId="45" fillId="0" borderId="0" xfId="0" applyFont="1" applyAlignment="1">
      <alignment/>
    </xf>
    <xf numFmtId="2" fontId="40" fillId="0" borderId="0" xfId="0" applyNumberFormat="1" applyFont="1" applyAlignment="1">
      <alignment/>
    </xf>
    <xf numFmtId="4" fontId="37" fillId="0" borderId="0" xfId="0" applyNumberFormat="1" applyFont="1" applyAlignment="1">
      <alignment/>
    </xf>
    <xf numFmtId="49" fontId="0" fillId="0" borderId="0" xfId="0" applyNumberFormat="1" applyFont="1" applyFill="1" applyAlignment="1">
      <alignment horizontal="center"/>
    </xf>
    <xf numFmtId="49" fontId="34" fillId="0" borderId="0" xfId="0" applyNumberFormat="1" applyFont="1" applyFill="1" applyBorder="1" applyAlignment="1">
      <alignment horizontal="center" wrapText="1"/>
    </xf>
    <xf numFmtId="0" fontId="38" fillId="0" borderId="11" xfId="106" applyNumberFormat="1" applyFont="1" applyAlignment="1" applyProtection="1">
      <alignment wrapText="1"/>
      <protection/>
    </xf>
    <xf numFmtId="0" fontId="41" fillId="0" borderId="11" xfId="106" applyNumberFormat="1" applyFont="1" applyAlignment="1" applyProtection="1">
      <alignment wrapText="1"/>
      <protection/>
    </xf>
    <xf numFmtId="0" fontId="41" fillId="0" borderId="11" xfId="106" applyNumberFormat="1" applyFont="1" applyAlignment="1" applyProtection="1">
      <alignment wrapText="1"/>
      <protection/>
    </xf>
    <xf numFmtId="1" fontId="41" fillId="0" borderId="12" xfId="84" applyNumberFormat="1" applyFont="1" applyBorder="1" applyAlignment="1" applyProtection="1">
      <alignment horizontal="center"/>
      <protection/>
    </xf>
    <xf numFmtId="49" fontId="41" fillId="0" borderId="12" xfId="84" applyNumberFormat="1" applyFont="1" applyBorder="1" applyAlignment="1" applyProtection="1">
      <alignment horizontal="center"/>
      <protection/>
    </xf>
    <xf numFmtId="0" fontId="38" fillId="0" borderId="11" xfId="106" applyNumberFormat="1" applyFont="1" applyAlignment="1" applyProtection="1">
      <alignment horizontal="left" vertical="center" wrapText="1"/>
      <protection/>
    </xf>
    <xf numFmtId="0" fontId="30" fillId="0" borderId="0" xfId="0" applyFont="1" applyBorder="1" applyAlignment="1">
      <alignment horizontal="left" wrapText="1"/>
    </xf>
    <xf numFmtId="49" fontId="30" fillId="0" borderId="0" xfId="0" applyNumberFormat="1" applyFont="1" applyFill="1" applyBorder="1" applyAlignment="1">
      <alignment horizontal="left" wrapText="1"/>
    </xf>
    <xf numFmtId="0" fontId="30" fillId="0" borderId="0" xfId="0" applyFont="1" applyFill="1" applyBorder="1" applyAlignment="1">
      <alignment horizontal="left"/>
    </xf>
    <xf numFmtId="49" fontId="33" fillId="0" borderId="0" xfId="0" applyNumberFormat="1" applyFont="1" applyFill="1" applyBorder="1" applyAlignment="1">
      <alignment horizontal="center" wrapText="1"/>
    </xf>
  </cellXfs>
  <cellStyles count="12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60" xfId="105"/>
    <cellStyle name="xl61" xfId="106"/>
    <cellStyle name="xl63" xfId="107"/>
    <cellStyle name="xl64" xfId="108"/>
    <cellStyle name="Акцент1" xfId="109"/>
    <cellStyle name="Акцент2" xfId="110"/>
    <cellStyle name="Акцент3" xfId="111"/>
    <cellStyle name="Акцент4" xfId="112"/>
    <cellStyle name="Акцент5" xfId="113"/>
    <cellStyle name="Акцент6" xfId="114"/>
    <cellStyle name="Ввод " xfId="115"/>
    <cellStyle name="Вывод" xfId="116"/>
    <cellStyle name="Вычисление" xfId="117"/>
    <cellStyle name="Currency" xfId="118"/>
    <cellStyle name="Currency [0]" xfId="119"/>
    <cellStyle name="Заголовок 1" xfId="120"/>
    <cellStyle name="Заголовок 2" xfId="121"/>
    <cellStyle name="Заголовок 3" xfId="122"/>
    <cellStyle name="Заголовок 4" xfId="123"/>
    <cellStyle name="Итог" xfId="124"/>
    <cellStyle name="Контрольная ячейка" xfId="125"/>
    <cellStyle name="Название" xfId="126"/>
    <cellStyle name="Нейтральный" xfId="127"/>
    <cellStyle name="Плохой" xfId="128"/>
    <cellStyle name="Пояснение" xfId="129"/>
    <cellStyle name="Примечание" xfId="130"/>
    <cellStyle name="Percent" xfId="131"/>
    <cellStyle name="Связанная ячейка" xfId="132"/>
    <cellStyle name="Текст предупреждения" xfId="133"/>
    <cellStyle name="Comma" xfId="134"/>
    <cellStyle name="Comma [0]" xfId="135"/>
    <cellStyle name="Хороший" xfId="1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284"/>
  <sheetViews>
    <sheetView tabSelected="1" view="pageBreakPreview" zoomScaleSheetLayoutView="100" zoomScalePageLayoutView="0" workbookViewId="0" topLeftCell="A1">
      <selection activeCell="F5" sqref="F5"/>
    </sheetView>
  </sheetViews>
  <sheetFormatPr defaultColWidth="9.00390625" defaultRowHeight="12.75"/>
  <cols>
    <col min="1" max="1" width="55.75390625" style="1" customWidth="1"/>
    <col min="2" max="2" width="15.875" style="2" customWidth="1"/>
    <col min="3" max="3" width="20.75390625" style="3" customWidth="1"/>
    <col min="4" max="4" width="19.00390625" style="4" customWidth="1"/>
    <col min="5" max="5" width="12.625" style="0" customWidth="1"/>
  </cols>
  <sheetData>
    <row r="1" spans="1:8" ht="60" customHeight="1">
      <c r="A1" s="5"/>
      <c r="B1" s="6"/>
      <c r="C1" s="36" t="s">
        <v>504</v>
      </c>
      <c r="D1" s="36"/>
      <c r="E1" s="37"/>
      <c r="F1" s="37"/>
      <c r="G1" s="37"/>
      <c r="H1" s="37"/>
    </row>
    <row r="2" spans="1:4" ht="12.75">
      <c r="A2" s="7"/>
      <c r="B2" s="8"/>
      <c r="C2" s="38" t="s">
        <v>534</v>
      </c>
      <c r="D2" s="38"/>
    </row>
    <row r="3" spans="1:4" ht="64.5" customHeight="1">
      <c r="A3" s="39" t="s">
        <v>505</v>
      </c>
      <c r="B3" s="39"/>
      <c r="C3" s="39"/>
      <c r="D3" s="39"/>
    </row>
    <row r="4" spans="1:4" ht="18.75">
      <c r="A4" s="29"/>
      <c r="B4" s="9"/>
      <c r="D4" s="10" t="s">
        <v>183</v>
      </c>
    </row>
    <row r="5" spans="1:4" s="13" customFormat="1" ht="80.25" customHeight="1">
      <c r="A5" s="11" t="s">
        <v>184</v>
      </c>
      <c r="B5" s="11" t="s">
        <v>185</v>
      </c>
      <c r="C5" s="12" t="s">
        <v>186</v>
      </c>
      <c r="D5" s="12" t="s">
        <v>187</v>
      </c>
    </row>
    <row r="6" spans="1:4" s="16" customFormat="1" ht="30.75" customHeight="1">
      <c r="A6" s="30" t="s">
        <v>188</v>
      </c>
      <c r="B6" s="14" t="s">
        <v>189</v>
      </c>
      <c r="C6" s="15">
        <f>SUM(C7,C18,C28,C31,C34,C41,C44)</f>
        <v>3235334485.1600003</v>
      </c>
      <c r="D6" s="15">
        <f>SUM(D7,D18,D28,D31,D34,D41,D44)</f>
        <v>1289339229.9099998</v>
      </c>
    </row>
    <row r="7" spans="1:4" s="18" customFormat="1" ht="30.75" customHeight="1">
      <c r="A7" s="30" t="s">
        <v>190</v>
      </c>
      <c r="B7" s="17" t="s">
        <v>191</v>
      </c>
      <c r="C7" s="15">
        <f>SUM(C8:C17)</f>
        <v>875599590.9499999</v>
      </c>
      <c r="D7" s="15">
        <f>SUM(D8:D17)</f>
        <v>409167085.22999996</v>
      </c>
    </row>
    <row r="8" spans="1:4" s="21" customFormat="1" ht="30" customHeight="1">
      <c r="A8" s="31" t="s">
        <v>192</v>
      </c>
      <c r="B8" s="19" t="s">
        <v>193</v>
      </c>
      <c r="C8" s="20">
        <v>333089403</v>
      </c>
      <c r="D8" s="20">
        <v>243825992.08</v>
      </c>
    </row>
    <row r="9" spans="1:4" s="18" customFormat="1" ht="32.25" customHeight="1">
      <c r="A9" s="31" t="s">
        <v>194</v>
      </c>
      <c r="B9" s="19" t="s">
        <v>195</v>
      </c>
      <c r="C9" s="20">
        <v>111738652</v>
      </c>
      <c r="D9" s="20">
        <v>61063978.98</v>
      </c>
    </row>
    <row r="10" spans="1:4" s="18" customFormat="1" ht="75">
      <c r="A10" s="31" t="s">
        <v>196</v>
      </c>
      <c r="B10" s="19" t="s">
        <v>197</v>
      </c>
      <c r="C10" s="20">
        <v>125995342</v>
      </c>
      <c r="D10" s="20">
        <v>88527594.87</v>
      </c>
    </row>
    <row r="11" spans="1:4" s="18" customFormat="1" ht="30" customHeight="1">
      <c r="A11" s="31" t="s">
        <v>198</v>
      </c>
      <c r="B11" s="19" t="s">
        <v>199</v>
      </c>
      <c r="C11" s="20">
        <v>20500000</v>
      </c>
      <c r="D11" s="20">
        <v>13163228.89</v>
      </c>
    </row>
    <row r="12" spans="1:4" s="18" customFormat="1" ht="30" customHeight="1">
      <c r="A12" s="31" t="s">
        <v>200</v>
      </c>
      <c r="B12" s="19" t="s">
        <v>201</v>
      </c>
      <c r="C12" s="20">
        <v>2000000</v>
      </c>
      <c r="D12" s="20">
        <v>1509400</v>
      </c>
    </row>
    <row r="13" spans="1:4" s="22" customFormat="1" ht="33" customHeight="1">
      <c r="A13" s="31" t="s">
        <v>202</v>
      </c>
      <c r="B13" s="19" t="s">
        <v>203</v>
      </c>
      <c r="C13" s="20">
        <v>8269615.16</v>
      </c>
      <c r="D13" s="20">
        <v>174092.39</v>
      </c>
    </row>
    <row r="14" spans="1:4" s="22" customFormat="1" ht="120" customHeight="1">
      <c r="A14" s="31" t="s">
        <v>204</v>
      </c>
      <c r="B14" s="19" t="s">
        <v>205</v>
      </c>
      <c r="C14" s="20">
        <v>29542755.56</v>
      </c>
      <c r="D14" s="20">
        <v>0</v>
      </c>
    </row>
    <row r="15" spans="1:4" s="22" customFormat="1" ht="105" customHeight="1">
      <c r="A15" s="31" t="s">
        <v>206</v>
      </c>
      <c r="B15" s="19" t="s">
        <v>207</v>
      </c>
      <c r="C15" s="20">
        <v>193288855.55</v>
      </c>
      <c r="D15" s="20">
        <v>902798.02</v>
      </c>
    </row>
    <row r="16" spans="1:4" s="22" customFormat="1" ht="120">
      <c r="A16" s="31" t="s">
        <v>208</v>
      </c>
      <c r="B16" s="19" t="s">
        <v>209</v>
      </c>
      <c r="C16" s="20">
        <v>49928755.56</v>
      </c>
      <c r="D16" s="20">
        <v>0</v>
      </c>
    </row>
    <row r="17" spans="1:4" s="23" customFormat="1" ht="171" customHeight="1">
      <c r="A17" s="31" t="s">
        <v>210</v>
      </c>
      <c r="B17" s="19" t="s">
        <v>211</v>
      </c>
      <c r="C17" s="20">
        <v>1246212.12</v>
      </c>
      <c r="D17" s="20">
        <v>0</v>
      </c>
    </row>
    <row r="18" spans="1:4" s="22" customFormat="1" ht="31.5" customHeight="1">
      <c r="A18" s="30" t="s">
        <v>212</v>
      </c>
      <c r="B18" s="17" t="s">
        <v>213</v>
      </c>
      <c r="C18" s="24">
        <f>SUM(C19:C27)</f>
        <v>1924220107.8</v>
      </c>
      <c r="D18" s="24">
        <f>SUM(D19:D27)</f>
        <v>623426732.9900001</v>
      </c>
    </row>
    <row r="19" spans="1:4" s="18" customFormat="1" ht="31.5" customHeight="1">
      <c r="A19" s="31" t="s">
        <v>214</v>
      </c>
      <c r="B19" s="19" t="s">
        <v>215</v>
      </c>
      <c r="C19" s="20">
        <v>670817355</v>
      </c>
      <c r="D19" s="20">
        <v>492915915.91</v>
      </c>
    </row>
    <row r="20" spans="1:4" s="18" customFormat="1" ht="31.5" customHeight="1">
      <c r="A20" s="31" t="s">
        <v>216</v>
      </c>
      <c r="B20" s="19" t="s">
        <v>217</v>
      </c>
      <c r="C20" s="20">
        <v>2174470</v>
      </c>
      <c r="D20" s="20">
        <v>1240532.23</v>
      </c>
    </row>
    <row r="21" spans="1:4" s="18" customFormat="1" ht="31.5" customHeight="1">
      <c r="A21" s="31" t="s">
        <v>218</v>
      </c>
      <c r="B21" s="19" t="s">
        <v>219</v>
      </c>
      <c r="C21" s="20">
        <v>173200000</v>
      </c>
      <c r="D21" s="20">
        <v>105661578.01</v>
      </c>
    </row>
    <row r="22" spans="1:4" s="18" customFormat="1" ht="31.5" customHeight="1">
      <c r="A22" s="31" t="s">
        <v>220</v>
      </c>
      <c r="B22" s="19" t="s">
        <v>221</v>
      </c>
      <c r="C22" s="20">
        <v>15241792.16</v>
      </c>
      <c r="D22" s="20">
        <v>10225828.92</v>
      </c>
    </row>
    <row r="23" spans="1:4" s="18" customFormat="1" ht="57" customHeight="1">
      <c r="A23" s="31" t="s">
        <v>222</v>
      </c>
      <c r="B23" s="19" t="s">
        <v>223</v>
      </c>
      <c r="C23" s="20">
        <v>11500000</v>
      </c>
      <c r="D23" s="20">
        <v>9417170.35</v>
      </c>
    </row>
    <row r="24" spans="1:4" s="16" customFormat="1" ht="30.75" customHeight="1">
      <c r="A24" s="31" t="s">
        <v>224</v>
      </c>
      <c r="B24" s="19" t="s">
        <v>225</v>
      </c>
      <c r="C24" s="20">
        <v>4400000</v>
      </c>
      <c r="D24" s="20">
        <v>2283350.69</v>
      </c>
    </row>
    <row r="25" spans="1:4" s="16" customFormat="1" ht="43.5" customHeight="1">
      <c r="A25" s="31" t="s">
        <v>531</v>
      </c>
      <c r="B25" s="34" t="s">
        <v>530</v>
      </c>
      <c r="C25" s="20">
        <v>13202280</v>
      </c>
      <c r="D25" s="20">
        <v>1302356.88</v>
      </c>
    </row>
    <row r="26" spans="1:4" s="16" customFormat="1" ht="73.5" customHeight="1">
      <c r="A26" s="31" t="s">
        <v>226</v>
      </c>
      <c r="B26" s="19" t="s">
        <v>227</v>
      </c>
      <c r="C26" s="20">
        <v>105263158</v>
      </c>
      <c r="D26" s="20">
        <v>380000</v>
      </c>
    </row>
    <row r="27" spans="1:4" s="18" customFormat="1" ht="45" customHeight="1">
      <c r="A27" s="31" t="s">
        <v>228</v>
      </c>
      <c r="B27" s="19" t="s">
        <v>229</v>
      </c>
      <c r="C27" s="20">
        <v>928421052.64</v>
      </c>
      <c r="D27" s="20">
        <v>0</v>
      </c>
    </row>
    <row r="28" spans="1:4" s="18" customFormat="1" ht="48.75" customHeight="1">
      <c r="A28" s="30" t="s">
        <v>230</v>
      </c>
      <c r="B28" s="17" t="s">
        <v>231</v>
      </c>
      <c r="C28" s="24">
        <f>SUM(C29,C30)</f>
        <v>67602636</v>
      </c>
      <c r="D28" s="24">
        <f>SUM(D29,D30)</f>
        <v>21979931.72</v>
      </c>
    </row>
    <row r="29" spans="1:4" s="18" customFormat="1" ht="33.75" customHeight="1">
      <c r="A29" s="31" t="s">
        <v>232</v>
      </c>
      <c r="B29" s="19" t="s">
        <v>233</v>
      </c>
      <c r="C29" s="20">
        <v>37718546</v>
      </c>
      <c r="D29" s="20">
        <v>21979931.72</v>
      </c>
    </row>
    <row r="30" spans="1:4" s="18" customFormat="1" ht="58.5" customHeight="1">
      <c r="A30" s="31" t="s">
        <v>529</v>
      </c>
      <c r="B30" s="19" t="s">
        <v>528</v>
      </c>
      <c r="C30" s="20">
        <v>29884090</v>
      </c>
      <c r="D30" s="20">
        <v>0</v>
      </c>
    </row>
    <row r="31" spans="1:4" s="18" customFormat="1" ht="30" customHeight="1">
      <c r="A31" s="30" t="s">
        <v>234</v>
      </c>
      <c r="B31" s="17" t="s">
        <v>235</v>
      </c>
      <c r="C31" s="24">
        <f>SUM(C32:C33)</f>
        <v>5041741</v>
      </c>
      <c r="D31" s="24">
        <f>SUM(D32:D33)</f>
        <v>556437.86</v>
      </c>
    </row>
    <row r="32" spans="1:4" s="18" customFormat="1" ht="30" customHeight="1">
      <c r="A32" s="31" t="s">
        <v>236</v>
      </c>
      <c r="B32" s="19" t="s">
        <v>237</v>
      </c>
      <c r="C32" s="20">
        <v>2491741</v>
      </c>
      <c r="D32" s="20">
        <v>0</v>
      </c>
    </row>
    <row r="33" spans="1:4" s="18" customFormat="1" ht="30" customHeight="1">
      <c r="A33" s="31" t="s">
        <v>238</v>
      </c>
      <c r="B33" s="19" t="s">
        <v>239</v>
      </c>
      <c r="C33" s="20">
        <v>2550000</v>
      </c>
      <c r="D33" s="20">
        <v>556437.86</v>
      </c>
    </row>
    <row r="34" spans="1:4" s="18" customFormat="1" ht="30" customHeight="1">
      <c r="A34" s="30" t="s">
        <v>240</v>
      </c>
      <c r="B34" s="17" t="s">
        <v>241</v>
      </c>
      <c r="C34" s="24">
        <f>SUM(C35:C40)</f>
        <v>207710343.01</v>
      </c>
      <c r="D34" s="24">
        <f>SUM(D35:D40)</f>
        <v>106022434.97</v>
      </c>
    </row>
    <row r="35" spans="1:4" s="18" customFormat="1" ht="30" customHeight="1">
      <c r="A35" s="31" t="s">
        <v>242</v>
      </c>
      <c r="B35" s="19" t="s">
        <v>243</v>
      </c>
      <c r="C35" s="20">
        <v>53800000</v>
      </c>
      <c r="D35" s="20">
        <v>37216640.77</v>
      </c>
    </row>
    <row r="36" spans="1:4" s="18" customFormat="1" ht="30" customHeight="1">
      <c r="A36" s="31" t="s">
        <v>244</v>
      </c>
      <c r="B36" s="19" t="s">
        <v>245</v>
      </c>
      <c r="C36" s="20">
        <v>1954976</v>
      </c>
      <c r="D36" s="20">
        <v>151832</v>
      </c>
    </row>
    <row r="37" spans="1:4" s="18" customFormat="1" ht="30" customHeight="1">
      <c r="A37" s="31" t="s">
        <v>246</v>
      </c>
      <c r="B37" s="19" t="s">
        <v>247</v>
      </c>
      <c r="C37" s="20">
        <v>27710770</v>
      </c>
      <c r="D37" s="20">
        <v>1181111</v>
      </c>
    </row>
    <row r="38" spans="1:4" s="18" customFormat="1" ht="21" customHeight="1">
      <c r="A38" s="31" t="s">
        <v>248</v>
      </c>
      <c r="B38" s="19" t="s">
        <v>249</v>
      </c>
      <c r="C38" s="20">
        <v>147796</v>
      </c>
      <c r="D38" s="20">
        <v>0</v>
      </c>
    </row>
    <row r="39" spans="1:4" s="18" customFormat="1" ht="75" customHeight="1">
      <c r="A39" s="31" t="s">
        <v>250</v>
      </c>
      <c r="B39" s="19" t="s">
        <v>251</v>
      </c>
      <c r="C39" s="20">
        <v>50000000</v>
      </c>
      <c r="D39" s="20">
        <v>44656369.2</v>
      </c>
    </row>
    <row r="40" spans="1:4" s="18" customFormat="1" ht="45.75" customHeight="1">
      <c r="A40" s="31" t="s">
        <v>252</v>
      </c>
      <c r="B40" s="19" t="s">
        <v>253</v>
      </c>
      <c r="C40" s="20">
        <v>74096801.01</v>
      </c>
      <c r="D40" s="20">
        <v>22816482</v>
      </c>
    </row>
    <row r="41" spans="1:4" s="18" customFormat="1" ht="48" customHeight="1">
      <c r="A41" s="30" t="s">
        <v>254</v>
      </c>
      <c r="B41" s="17" t="s">
        <v>255</v>
      </c>
      <c r="C41" s="24">
        <f>SUM(C42:C43)</f>
        <v>10050000</v>
      </c>
      <c r="D41" s="24">
        <f>SUM(D42:D43)</f>
        <v>6362595.82</v>
      </c>
    </row>
    <row r="42" spans="1:4" s="16" customFormat="1" ht="33" customHeight="1">
      <c r="A42" s="31" t="s">
        <v>256</v>
      </c>
      <c r="B42" s="19" t="s">
        <v>257</v>
      </c>
      <c r="C42" s="20">
        <v>10000000</v>
      </c>
      <c r="D42" s="20">
        <v>6332595.82</v>
      </c>
    </row>
    <row r="43" spans="1:4" s="18" customFormat="1" ht="33" customHeight="1">
      <c r="A43" s="31" t="s">
        <v>258</v>
      </c>
      <c r="B43" s="19" t="s">
        <v>259</v>
      </c>
      <c r="C43" s="20">
        <v>50000</v>
      </c>
      <c r="D43" s="20">
        <v>30000</v>
      </c>
    </row>
    <row r="44" spans="1:4" s="18" customFormat="1" ht="36" customHeight="1">
      <c r="A44" s="30" t="s">
        <v>260</v>
      </c>
      <c r="B44" s="17" t="s">
        <v>261</v>
      </c>
      <c r="C44" s="24">
        <f>SUM(C45:C50)</f>
        <v>145110066.4</v>
      </c>
      <c r="D44" s="24">
        <f>SUM(D45:D50)</f>
        <v>121824011.32000001</v>
      </c>
    </row>
    <row r="45" spans="1:4" s="18" customFormat="1" ht="32.25" customHeight="1">
      <c r="A45" s="31" t="s">
        <v>262</v>
      </c>
      <c r="B45" s="19" t="s">
        <v>263</v>
      </c>
      <c r="C45" s="20">
        <v>12000000</v>
      </c>
      <c r="D45" s="20">
        <v>6092822.19</v>
      </c>
    </row>
    <row r="46" spans="1:4" s="18" customFormat="1" ht="32.25" customHeight="1">
      <c r="A46" s="31" t="s">
        <v>264</v>
      </c>
      <c r="B46" s="19" t="s">
        <v>265</v>
      </c>
      <c r="C46" s="20">
        <v>48242000</v>
      </c>
      <c r="D46" s="20">
        <v>31350927.14</v>
      </c>
    </row>
    <row r="47" spans="1:4" s="18" customFormat="1" ht="32.25" customHeight="1">
      <c r="A47" s="31" t="s">
        <v>266</v>
      </c>
      <c r="B47" s="19" t="s">
        <v>267</v>
      </c>
      <c r="C47" s="20">
        <v>780000</v>
      </c>
      <c r="D47" s="20">
        <v>780000</v>
      </c>
    </row>
    <row r="48" spans="1:4" s="18" customFormat="1" ht="21.75" customHeight="1">
      <c r="A48" s="31" t="s">
        <v>268</v>
      </c>
      <c r="B48" s="19" t="s">
        <v>269</v>
      </c>
      <c r="C48" s="20">
        <v>300000</v>
      </c>
      <c r="D48" s="20">
        <v>226500</v>
      </c>
    </row>
    <row r="49" spans="1:4" s="18" customFormat="1" ht="21.75" customHeight="1">
      <c r="A49" s="31" t="s">
        <v>270</v>
      </c>
      <c r="B49" s="19" t="s">
        <v>271</v>
      </c>
      <c r="C49" s="20">
        <v>7481290</v>
      </c>
      <c r="D49" s="20">
        <v>7066985.59</v>
      </c>
    </row>
    <row r="50" spans="1:4" s="16" customFormat="1" ht="30" customHeight="1">
      <c r="A50" s="31" t="s">
        <v>272</v>
      </c>
      <c r="B50" s="19" t="s">
        <v>273</v>
      </c>
      <c r="C50" s="20">
        <v>76306776.4</v>
      </c>
      <c r="D50" s="20">
        <v>76306776.4</v>
      </c>
    </row>
    <row r="51" spans="1:4" s="18" customFormat="1" ht="30" customHeight="1">
      <c r="A51" s="30" t="s">
        <v>274</v>
      </c>
      <c r="B51" s="17" t="s">
        <v>275</v>
      </c>
      <c r="C51" s="24">
        <f>SUM(C52,C63,C66,C69,C72)</f>
        <v>341606712</v>
      </c>
      <c r="D51" s="24">
        <f>SUM(D52,D63,D66,D69,D72)</f>
        <v>239843114.59</v>
      </c>
    </row>
    <row r="52" spans="1:4" s="25" customFormat="1" ht="42" customHeight="1">
      <c r="A52" s="30" t="s">
        <v>276</v>
      </c>
      <c r="B52" s="17" t="s">
        <v>277</v>
      </c>
      <c r="C52" s="24">
        <f>SUM(C53:C62)</f>
        <v>122450712</v>
      </c>
      <c r="D52" s="24">
        <f>SUM(D53:D62)</f>
        <v>74243170.21000001</v>
      </c>
    </row>
    <row r="53" spans="1:5" s="18" customFormat="1" ht="18" customHeight="1">
      <c r="A53" s="31" t="s">
        <v>278</v>
      </c>
      <c r="B53" s="19" t="s">
        <v>279</v>
      </c>
      <c r="C53" s="20">
        <v>3030712</v>
      </c>
      <c r="D53" s="20">
        <v>1717024.21</v>
      </c>
      <c r="E53" s="26"/>
    </row>
    <row r="54" spans="1:4" s="18" customFormat="1" ht="30">
      <c r="A54" s="31" t="s">
        <v>280</v>
      </c>
      <c r="B54" s="19" t="s">
        <v>281</v>
      </c>
      <c r="C54" s="20">
        <v>91700000</v>
      </c>
      <c r="D54" s="20">
        <v>61893575</v>
      </c>
    </row>
    <row r="55" spans="1:4" s="22" customFormat="1" ht="45" customHeight="1">
      <c r="A55" s="31" t="s">
        <v>282</v>
      </c>
      <c r="B55" s="19" t="s">
        <v>283</v>
      </c>
      <c r="C55" s="20">
        <v>9991041.04</v>
      </c>
      <c r="D55" s="20">
        <v>6623191</v>
      </c>
    </row>
    <row r="56" spans="1:4" s="22" customFormat="1" ht="75.75" customHeight="1">
      <c r="A56" s="31" t="s">
        <v>527</v>
      </c>
      <c r="B56" s="19" t="s">
        <v>526</v>
      </c>
      <c r="C56" s="20">
        <v>8958958.96</v>
      </c>
      <c r="D56" s="20">
        <v>0</v>
      </c>
    </row>
    <row r="57" spans="1:4" s="13" customFormat="1" ht="20.25" customHeight="1">
      <c r="A57" s="31" t="s">
        <v>284</v>
      </c>
      <c r="B57" s="19" t="s">
        <v>285</v>
      </c>
      <c r="C57" s="20">
        <v>1500000</v>
      </c>
      <c r="D57" s="20">
        <v>875000</v>
      </c>
    </row>
    <row r="58" spans="1:4" s="13" customFormat="1" ht="31.5" customHeight="1">
      <c r="A58" s="31" t="s">
        <v>286</v>
      </c>
      <c r="B58" s="19" t="s">
        <v>287</v>
      </c>
      <c r="C58" s="20">
        <v>6000000</v>
      </c>
      <c r="D58" s="20">
        <v>2859500</v>
      </c>
    </row>
    <row r="59" spans="1:4" s="13" customFormat="1" ht="30" customHeight="1">
      <c r="A59" s="31" t="s">
        <v>288</v>
      </c>
      <c r="B59" s="19" t="s">
        <v>289</v>
      </c>
      <c r="C59" s="20">
        <v>300000</v>
      </c>
      <c r="D59" s="20">
        <v>0</v>
      </c>
    </row>
    <row r="60" spans="1:4" s="13" customFormat="1" ht="30" customHeight="1">
      <c r="A60" s="31" t="s">
        <v>290</v>
      </c>
      <c r="B60" s="19" t="s">
        <v>291</v>
      </c>
      <c r="C60" s="20">
        <v>200000</v>
      </c>
      <c r="D60" s="20">
        <v>0</v>
      </c>
    </row>
    <row r="61" spans="1:4" s="13" customFormat="1" ht="30" customHeight="1">
      <c r="A61" s="31" t="s">
        <v>292</v>
      </c>
      <c r="B61" s="19" t="s">
        <v>293</v>
      </c>
      <c r="C61" s="20">
        <v>370000</v>
      </c>
      <c r="D61" s="20">
        <v>189880</v>
      </c>
    </row>
    <row r="62" spans="1:4" s="13" customFormat="1" ht="20.25" customHeight="1">
      <c r="A62" s="31" t="s">
        <v>294</v>
      </c>
      <c r="B62" s="19" t="s">
        <v>295</v>
      </c>
      <c r="C62" s="20">
        <v>400000</v>
      </c>
      <c r="D62" s="20">
        <v>85000</v>
      </c>
    </row>
    <row r="63" spans="1:4" s="13" customFormat="1" ht="29.25" customHeight="1">
      <c r="A63" s="30" t="s">
        <v>296</v>
      </c>
      <c r="B63" s="17" t="s">
        <v>297</v>
      </c>
      <c r="C63" s="24">
        <f>SUM(C64:C65)</f>
        <v>49000000</v>
      </c>
      <c r="D63" s="24">
        <f>SUM(D64:D65)</f>
        <v>35643465.23</v>
      </c>
    </row>
    <row r="64" spans="1:4" s="13" customFormat="1" ht="21" customHeight="1">
      <c r="A64" s="31" t="s">
        <v>298</v>
      </c>
      <c r="B64" s="19" t="s">
        <v>299</v>
      </c>
      <c r="C64" s="20">
        <v>47400000</v>
      </c>
      <c r="D64" s="20">
        <v>34348877</v>
      </c>
    </row>
    <row r="65" spans="1:4" s="13" customFormat="1" ht="46.5" customHeight="1">
      <c r="A65" s="31" t="s">
        <v>300</v>
      </c>
      <c r="B65" s="19" t="s">
        <v>301</v>
      </c>
      <c r="C65" s="20">
        <v>1600000</v>
      </c>
      <c r="D65" s="20">
        <v>1294588.23</v>
      </c>
    </row>
    <row r="66" spans="1:4" s="13" customFormat="1" ht="34.5" customHeight="1">
      <c r="A66" s="30" t="s">
        <v>302</v>
      </c>
      <c r="B66" s="17" t="s">
        <v>303</v>
      </c>
      <c r="C66" s="24">
        <f>SUM(C67:C68)</f>
        <v>25100000</v>
      </c>
      <c r="D66" s="24">
        <f>SUM(D67:D68)</f>
        <v>18647886</v>
      </c>
    </row>
    <row r="67" spans="1:4" s="13" customFormat="1" ht="18" customHeight="1">
      <c r="A67" s="31" t="s">
        <v>304</v>
      </c>
      <c r="B67" s="19" t="s">
        <v>305</v>
      </c>
      <c r="C67" s="20">
        <v>23100000</v>
      </c>
      <c r="D67" s="20">
        <v>18222186</v>
      </c>
    </row>
    <row r="68" spans="1:4" s="13" customFormat="1" ht="30" customHeight="1">
      <c r="A68" s="31" t="s">
        <v>306</v>
      </c>
      <c r="B68" s="19" t="s">
        <v>307</v>
      </c>
      <c r="C68" s="20">
        <v>2000000</v>
      </c>
      <c r="D68" s="20">
        <v>425700</v>
      </c>
    </row>
    <row r="69" spans="1:4" ht="45.75" customHeight="1">
      <c r="A69" s="30" t="s">
        <v>308</v>
      </c>
      <c r="B69" s="17" t="s">
        <v>309</v>
      </c>
      <c r="C69" s="24">
        <f>SUM(C70:C71)</f>
        <v>103170000</v>
      </c>
      <c r="D69" s="24">
        <f>SUM(D70:D71)</f>
        <v>82780473</v>
      </c>
    </row>
    <row r="70" spans="1:4" ht="32.25" customHeight="1">
      <c r="A70" s="31" t="s">
        <v>310</v>
      </c>
      <c r="B70" s="19" t="s">
        <v>311</v>
      </c>
      <c r="C70" s="20">
        <v>102170000</v>
      </c>
      <c r="D70" s="20">
        <v>82780473</v>
      </c>
    </row>
    <row r="71" spans="1:4" s="13" customFormat="1" ht="44.25" customHeight="1">
      <c r="A71" s="31" t="s">
        <v>312</v>
      </c>
      <c r="B71" s="19" t="s">
        <v>313</v>
      </c>
      <c r="C71" s="20">
        <v>1000000</v>
      </c>
      <c r="D71" s="20">
        <v>0</v>
      </c>
    </row>
    <row r="72" spans="1:4" s="13" customFormat="1" ht="44.25" customHeight="1">
      <c r="A72" s="30" t="s">
        <v>314</v>
      </c>
      <c r="B72" s="17" t="s">
        <v>315</v>
      </c>
      <c r="C72" s="24">
        <f>SUM(C73:C74)</f>
        <v>41886000</v>
      </c>
      <c r="D72" s="24">
        <f>SUM(D73:D74)</f>
        <v>28528120.15</v>
      </c>
    </row>
    <row r="73" spans="1:4" s="13" customFormat="1" ht="30.75" customHeight="1">
      <c r="A73" s="31" t="s">
        <v>316</v>
      </c>
      <c r="B73" s="19" t="s">
        <v>317</v>
      </c>
      <c r="C73" s="20">
        <v>5753000</v>
      </c>
      <c r="D73" s="20">
        <v>3731609.45</v>
      </c>
    </row>
    <row r="74" spans="1:4" s="13" customFormat="1" ht="30.75" customHeight="1">
      <c r="A74" s="31" t="s">
        <v>318</v>
      </c>
      <c r="B74" s="19" t="s">
        <v>319</v>
      </c>
      <c r="C74" s="20">
        <v>36133000</v>
      </c>
      <c r="D74" s="20">
        <v>24796510.7</v>
      </c>
    </row>
    <row r="75" spans="1:4" ht="28.5">
      <c r="A75" s="30" t="s">
        <v>320</v>
      </c>
      <c r="B75" s="17" t="s">
        <v>321</v>
      </c>
      <c r="C75" s="24">
        <f>SUM(C76:C77)</f>
        <v>8350000</v>
      </c>
      <c r="D75" s="24">
        <f>SUM(D76:D77)</f>
        <v>5001634</v>
      </c>
    </row>
    <row r="76" spans="1:4" ht="31.5" customHeight="1">
      <c r="A76" s="31" t="s">
        <v>322</v>
      </c>
      <c r="B76" s="19" t="s">
        <v>323</v>
      </c>
      <c r="C76" s="20">
        <v>600000</v>
      </c>
      <c r="D76" s="20">
        <v>245281</v>
      </c>
    </row>
    <row r="77" spans="1:4" ht="31.5" customHeight="1">
      <c r="A77" s="31" t="s">
        <v>324</v>
      </c>
      <c r="B77" s="19" t="s">
        <v>325</v>
      </c>
      <c r="C77" s="20">
        <v>7750000</v>
      </c>
      <c r="D77" s="20">
        <v>4756353</v>
      </c>
    </row>
    <row r="78" spans="1:4" ht="31.5" customHeight="1">
      <c r="A78" s="30" t="s">
        <v>326</v>
      </c>
      <c r="B78" s="17" t="s">
        <v>327</v>
      </c>
      <c r="C78" s="24">
        <f>SUM(C79:C84)</f>
        <v>136982580</v>
      </c>
      <c r="D78" s="24">
        <f>SUM(D79:D84)</f>
        <v>98703511.92</v>
      </c>
    </row>
    <row r="79" spans="1:4" ht="31.5" customHeight="1">
      <c r="A79" s="31" t="s">
        <v>328</v>
      </c>
      <c r="B79" s="19" t="s">
        <v>329</v>
      </c>
      <c r="C79" s="20">
        <v>2400000</v>
      </c>
      <c r="D79" s="20">
        <v>875127.8</v>
      </c>
    </row>
    <row r="80" spans="1:4" s="13" customFormat="1" ht="31.5" customHeight="1">
      <c r="A80" s="31" t="s">
        <v>330</v>
      </c>
      <c r="B80" s="19" t="s">
        <v>331</v>
      </c>
      <c r="C80" s="20">
        <v>11893993</v>
      </c>
      <c r="D80" s="20">
        <v>8974568.61</v>
      </c>
    </row>
    <row r="81" spans="1:4" s="13" customFormat="1" ht="63" customHeight="1">
      <c r="A81" s="31" t="s">
        <v>525</v>
      </c>
      <c r="B81" s="19" t="s">
        <v>524</v>
      </c>
      <c r="C81" s="20">
        <v>6006007</v>
      </c>
      <c r="D81" s="20">
        <v>6006007</v>
      </c>
    </row>
    <row r="82" spans="1:4" s="13" customFormat="1" ht="45.75" customHeight="1">
      <c r="A82" s="31" t="s">
        <v>332</v>
      </c>
      <c r="B82" s="19" t="s">
        <v>333</v>
      </c>
      <c r="C82" s="20">
        <v>25000000</v>
      </c>
      <c r="D82" s="20">
        <v>20767000</v>
      </c>
    </row>
    <row r="83" spans="1:4" ht="33" customHeight="1">
      <c r="A83" s="31" t="s">
        <v>334</v>
      </c>
      <c r="B83" s="19" t="s">
        <v>335</v>
      </c>
      <c r="C83" s="20">
        <v>91035268.89</v>
      </c>
      <c r="D83" s="20">
        <v>61433497.4</v>
      </c>
    </row>
    <row r="84" spans="1:4" ht="74.25" customHeight="1">
      <c r="A84" s="31" t="s">
        <v>336</v>
      </c>
      <c r="B84" s="19" t="s">
        <v>337</v>
      </c>
      <c r="C84" s="20">
        <v>647311.11</v>
      </c>
      <c r="D84" s="20">
        <v>647311.11</v>
      </c>
    </row>
    <row r="85" spans="1:4" ht="32.25" customHeight="1">
      <c r="A85" s="30" t="s">
        <v>338</v>
      </c>
      <c r="B85" s="17" t="s">
        <v>339</v>
      </c>
      <c r="C85" s="24">
        <f>SUM(C86,C113,C120,C122,C124)</f>
        <v>894599681.1600001</v>
      </c>
      <c r="D85" s="24">
        <f>SUM(D86,D113,D120,D122,D124)</f>
        <v>628802749.08</v>
      </c>
    </row>
    <row r="86" spans="1:4" ht="42.75" customHeight="1">
      <c r="A86" s="30" t="s">
        <v>340</v>
      </c>
      <c r="B86" s="17" t="s">
        <v>341</v>
      </c>
      <c r="C86" s="24">
        <f>SUM(C87:C112)</f>
        <v>823588343</v>
      </c>
      <c r="D86" s="24">
        <f>SUM(D87:D112)</f>
        <v>576593864.4399999</v>
      </c>
    </row>
    <row r="87" spans="1:4" ht="33" customHeight="1">
      <c r="A87" s="31" t="s">
        <v>342</v>
      </c>
      <c r="B87" s="19" t="s">
        <v>343</v>
      </c>
      <c r="C87" s="20">
        <v>106560704</v>
      </c>
      <c r="D87" s="20">
        <v>65962698.98</v>
      </c>
    </row>
    <row r="88" spans="1:4" ht="30" customHeight="1">
      <c r="A88" s="31" t="s">
        <v>344</v>
      </c>
      <c r="B88" s="19" t="s">
        <v>345</v>
      </c>
      <c r="C88" s="20">
        <v>8653096</v>
      </c>
      <c r="D88" s="20">
        <v>8637688.23</v>
      </c>
    </row>
    <row r="89" spans="1:4" ht="31.5" customHeight="1">
      <c r="A89" s="31" t="s">
        <v>346</v>
      </c>
      <c r="B89" s="19" t="s">
        <v>347</v>
      </c>
      <c r="C89" s="20">
        <v>24380770</v>
      </c>
      <c r="D89" s="20">
        <v>19670579.44</v>
      </c>
    </row>
    <row r="90" spans="1:4" ht="34.5" customHeight="1">
      <c r="A90" s="31" t="s">
        <v>348</v>
      </c>
      <c r="B90" s="19" t="s">
        <v>349</v>
      </c>
      <c r="C90" s="20">
        <v>20767036</v>
      </c>
      <c r="D90" s="20">
        <v>15589227.17</v>
      </c>
    </row>
    <row r="91" spans="1:4" ht="51.75" customHeight="1">
      <c r="A91" s="31" t="s">
        <v>350</v>
      </c>
      <c r="B91" s="19" t="s">
        <v>351</v>
      </c>
      <c r="C91" s="20">
        <v>537991</v>
      </c>
      <c r="D91" s="20">
        <v>118164.36</v>
      </c>
    </row>
    <row r="92" spans="1:4" ht="45.75" customHeight="1">
      <c r="A92" s="31" t="s">
        <v>352</v>
      </c>
      <c r="B92" s="19" t="s">
        <v>353</v>
      </c>
      <c r="C92" s="20">
        <v>7100000</v>
      </c>
      <c r="D92" s="20">
        <v>1955020</v>
      </c>
    </row>
    <row r="93" spans="1:4" s="13" customFormat="1" ht="45.75" customHeight="1">
      <c r="A93" s="31" t="s">
        <v>354</v>
      </c>
      <c r="B93" s="19" t="s">
        <v>355</v>
      </c>
      <c r="C93" s="20">
        <v>255365802</v>
      </c>
      <c r="D93" s="20">
        <v>191457950.59</v>
      </c>
    </row>
    <row r="94" spans="1:4" s="13" customFormat="1" ht="45.75" customHeight="1">
      <c r="A94" s="31" t="s">
        <v>356</v>
      </c>
      <c r="B94" s="19" t="s">
        <v>357</v>
      </c>
      <c r="C94" s="20">
        <v>48020</v>
      </c>
      <c r="D94" s="20">
        <v>0</v>
      </c>
    </row>
    <row r="95" spans="1:4" ht="60" customHeight="1">
      <c r="A95" s="31" t="s">
        <v>358</v>
      </c>
      <c r="B95" s="19" t="s">
        <v>359</v>
      </c>
      <c r="C95" s="20">
        <v>369068</v>
      </c>
      <c r="D95" s="20">
        <v>192257.71</v>
      </c>
    </row>
    <row r="96" spans="1:4" s="13" customFormat="1" ht="93.75" customHeight="1">
      <c r="A96" s="31" t="s">
        <v>360</v>
      </c>
      <c r="B96" s="19" t="s">
        <v>361</v>
      </c>
      <c r="C96" s="20">
        <v>29923149</v>
      </c>
      <c r="D96" s="20">
        <v>22031891.31</v>
      </c>
    </row>
    <row r="97" spans="1:4" s="13" customFormat="1" ht="111" customHeight="1">
      <c r="A97" s="31" t="s">
        <v>523</v>
      </c>
      <c r="B97" s="19" t="s">
        <v>522</v>
      </c>
      <c r="C97" s="20">
        <v>3828384</v>
      </c>
      <c r="D97" s="20">
        <v>1682386.02</v>
      </c>
    </row>
    <row r="98" spans="1:4" s="13" customFormat="1" ht="30.75" customHeight="1">
      <c r="A98" s="31" t="s">
        <v>362</v>
      </c>
      <c r="B98" s="19" t="s">
        <v>363</v>
      </c>
      <c r="C98" s="20">
        <v>700000</v>
      </c>
      <c r="D98" s="20">
        <v>320150</v>
      </c>
    </row>
    <row r="99" spans="1:4" s="13" customFormat="1" ht="57.75" customHeight="1">
      <c r="A99" s="31" t="s">
        <v>364</v>
      </c>
      <c r="B99" s="19" t="s">
        <v>365</v>
      </c>
      <c r="C99" s="20">
        <v>100000</v>
      </c>
      <c r="D99" s="20">
        <v>0</v>
      </c>
    </row>
    <row r="100" spans="1:4" s="13" customFormat="1" ht="35.25" customHeight="1">
      <c r="A100" s="31" t="s">
        <v>366</v>
      </c>
      <c r="B100" s="19" t="s">
        <v>367</v>
      </c>
      <c r="C100" s="20">
        <v>800000</v>
      </c>
      <c r="D100" s="20">
        <v>409005.22</v>
      </c>
    </row>
    <row r="101" spans="1:4" ht="36" customHeight="1">
      <c r="A101" s="31" t="s">
        <v>368</v>
      </c>
      <c r="B101" s="19" t="s">
        <v>369</v>
      </c>
      <c r="C101" s="20">
        <v>5000000</v>
      </c>
      <c r="D101" s="20">
        <v>3154353.84</v>
      </c>
    </row>
    <row r="102" spans="1:4" ht="17.25" customHeight="1">
      <c r="A102" s="31" t="s">
        <v>370</v>
      </c>
      <c r="B102" s="19" t="s">
        <v>371</v>
      </c>
      <c r="C102" s="20">
        <v>600000</v>
      </c>
      <c r="D102" s="20">
        <v>237044.5</v>
      </c>
    </row>
    <row r="103" spans="1:4" ht="44.25" customHeight="1">
      <c r="A103" s="31" t="s">
        <v>372</v>
      </c>
      <c r="B103" s="19" t="s">
        <v>373</v>
      </c>
      <c r="C103" s="20">
        <v>8500000</v>
      </c>
      <c r="D103" s="20">
        <v>6385551.9</v>
      </c>
    </row>
    <row r="104" spans="1:4" ht="21.75" customHeight="1">
      <c r="A104" s="31" t="s">
        <v>374</v>
      </c>
      <c r="B104" s="19" t="s">
        <v>375</v>
      </c>
      <c r="C104" s="20">
        <v>1000000</v>
      </c>
      <c r="D104" s="20">
        <v>449910</v>
      </c>
    </row>
    <row r="105" spans="1:4" s="13" customFormat="1" ht="33" customHeight="1">
      <c r="A105" s="31" t="s">
        <v>376</v>
      </c>
      <c r="B105" s="19" t="s">
        <v>377</v>
      </c>
      <c r="C105" s="20">
        <v>21261180</v>
      </c>
      <c r="D105" s="20">
        <v>10931821.51</v>
      </c>
    </row>
    <row r="106" spans="1:4" s="13" customFormat="1" ht="45">
      <c r="A106" s="31" t="s">
        <v>378</v>
      </c>
      <c r="B106" s="19" t="s">
        <v>379</v>
      </c>
      <c r="C106" s="20">
        <v>2289129</v>
      </c>
      <c r="D106" s="20">
        <v>2289129</v>
      </c>
    </row>
    <row r="107" spans="1:4" s="13" customFormat="1" ht="31.5" customHeight="1">
      <c r="A107" s="31" t="s">
        <v>380</v>
      </c>
      <c r="B107" s="19" t="s">
        <v>381</v>
      </c>
      <c r="C107" s="20">
        <v>83000000</v>
      </c>
      <c r="D107" s="20">
        <v>83000000</v>
      </c>
    </row>
    <row r="108" spans="1:4" s="13" customFormat="1" ht="47.25" customHeight="1">
      <c r="A108" s="31" t="s">
        <v>521</v>
      </c>
      <c r="B108" s="19" t="s">
        <v>520</v>
      </c>
      <c r="C108" s="20">
        <v>25000000</v>
      </c>
      <c r="D108" s="20">
        <v>5977292.98</v>
      </c>
    </row>
    <row r="109" spans="1:4" s="13" customFormat="1" ht="59.25" customHeight="1">
      <c r="A109" s="31" t="s">
        <v>382</v>
      </c>
      <c r="B109" s="19" t="s">
        <v>383</v>
      </c>
      <c r="C109" s="20">
        <v>48383290</v>
      </c>
      <c r="D109" s="20">
        <v>34816832.25</v>
      </c>
    </row>
    <row r="110" spans="1:4" s="13" customFormat="1" ht="76.5" customHeight="1">
      <c r="A110" s="31" t="s">
        <v>384</v>
      </c>
      <c r="B110" s="19" t="s">
        <v>385</v>
      </c>
      <c r="C110" s="20">
        <v>80425074</v>
      </c>
      <c r="D110" s="20">
        <v>61541275.2</v>
      </c>
    </row>
    <row r="111" spans="1:4" s="13" customFormat="1" ht="58.5" customHeight="1">
      <c r="A111" s="31" t="s">
        <v>386</v>
      </c>
      <c r="B111" s="19" t="s">
        <v>387</v>
      </c>
      <c r="C111" s="20">
        <v>84377330</v>
      </c>
      <c r="D111" s="20">
        <v>39199123.23</v>
      </c>
    </row>
    <row r="112" spans="1:4" s="13" customFormat="1" ht="88.5" customHeight="1">
      <c r="A112" s="31" t="s">
        <v>388</v>
      </c>
      <c r="B112" s="19" t="s">
        <v>389</v>
      </c>
      <c r="C112" s="20">
        <v>4618320</v>
      </c>
      <c r="D112" s="20">
        <v>584511</v>
      </c>
    </row>
    <row r="113" spans="1:4" s="13" customFormat="1" ht="18.75" customHeight="1">
      <c r="A113" s="30" t="s">
        <v>390</v>
      </c>
      <c r="B113" s="17" t="s">
        <v>391</v>
      </c>
      <c r="C113" s="24">
        <f>SUM(C114:C119)</f>
        <v>5350000</v>
      </c>
      <c r="D113" s="24">
        <f>SUM(D114:D119)</f>
        <v>1090236.88</v>
      </c>
    </row>
    <row r="114" spans="1:4" s="13" customFormat="1" ht="75">
      <c r="A114" s="31" t="s">
        <v>392</v>
      </c>
      <c r="B114" s="19" t="s">
        <v>393</v>
      </c>
      <c r="C114" s="20">
        <v>1950000</v>
      </c>
      <c r="D114" s="20">
        <v>0</v>
      </c>
    </row>
    <row r="115" spans="1:4" ht="32.25" customHeight="1">
      <c r="A115" s="31" t="s">
        <v>394</v>
      </c>
      <c r="B115" s="19" t="s">
        <v>395</v>
      </c>
      <c r="C115" s="20">
        <v>300000</v>
      </c>
      <c r="D115" s="20">
        <v>0</v>
      </c>
    </row>
    <row r="116" spans="1:4" s="13" customFormat="1" ht="31.5" customHeight="1">
      <c r="A116" s="31" t="s">
        <v>396</v>
      </c>
      <c r="B116" s="19" t="s">
        <v>397</v>
      </c>
      <c r="C116" s="20">
        <v>1550000</v>
      </c>
      <c r="D116" s="20">
        <v>751277.88</v>
      </c>
    </row>
    <row r="117" spans="1:4" s="13" customFormat="1" ht="31.5" customHeight="1">
      <c r="A117" s="31" t="s">
        <v>398</v>
      </c>
      <c r="B117" s="19" t="s">
        <v>399</v>
      </c>
      <c r="C117" s="20">
        <v>1200000</v>
      </c>
      <c r="D117" s="20">
        <v>267250</v>
      </c>
    </row>
    <row r="118" spans="1:4" s="13" customFormat="1" ht="31.5" customHeight="1">
      <c r="A118" s="31" t="s">
        <v>400</v>
      </c>
      <c r="B118" s="19" t="s">
        <v>401</v>
      </c>
      <c r="C118" s="20">
        <v>200000</v>
      </c>
      <c r="D118" s="20">
        <v>0</v>
      </c>
    </row>
    <row r="119" spans="1:256" s="13" customFormat="1" ht="31.5" customHeight="1">
      <c r="A119" s="31" t="s">
        <v>402</v>
      </c>
      <c r="B119" s="19" t="s">
        <v>403</v>
      </c>
      <c r="C119" s="20">
        <v>150000</v>
      </c>
      <c r="D119" s="20">
        <v>71709</v>
      </c>
      <c r="IV119" s="27">
        <f>SUM(C119:IU119)</f>
        <v>221709</v>
      </c>
    </row>
    <row r="120" spans="1:4" ht="20.25" customHeight="1">
      <c r="A120" s="30" t="s">
        <v>404</v>
      </c>
      <c r="B120" s="17" t="s">
        <v>405</v>
      </c>
      <c r="C120" s="24">
        <f>SUM(C121)</f>
        <v>13400000</v>
      </c>
      <c r="D120" s="24">
        <f>SUM(D121)</f>
        <v>9497218.57</v>
      </c>
    </row>
    <row r="121" spans="1:4" s="13" customFormat="1" ht="25.5" customHeight="1">
      <c r="A121" s="31" t="s">
        <v>406</v>
      </c>
      <c r="B121" s="19" t="s">
        <v>407</v>
      </c>
      <c r="C121" s="20">
        <v>13400000</v>
      </c>
      <c r="D121" s="20">
        <v>9497218.57</v>
      </c>
    </row>
    <row r="122" spans="1:4" ht="16.5" customHeight="1">
      <c r="A122" s="30" t="s">
        <v>408</v>
      </c>
      <c r="B122" s="17" t="s">
        <v>409</v>
      </c>
      <c r="C122" s="24">
        <f>SUM(C123)</f>
        <v>19508605.2</v>
      </c>
      <c r="D122" s="24">
        <f>SUM(D123)</f>
        <v>19508605.2</v>
      </c>
    </row>
    <row r="123" spans="1:4" s="13" customFormat="1" ht="30" customHeight="1">
      <c r="A123" s="31" t="s">
        <v>410</v>
      </c>
      <c r="B123" s="19" t="s">
        <v>411</v>
      </c>
      <c r="C123" s="20">
        <v>19508605.2</v>
      </c>
      <c r="D123" s="20">
        <v>19508605.2</v>
      </c>
    </row>
    <row r="124" spans="1:4" s="13" customFormat="1" ht="42" customHeight="1">
      <c r="A124" s="30" t="s">
        <v>412</v>
      </c>
      <c r="B124" s="17" t="s">
        <v>413</v>
      </c>
      <c r="C124" s="24">
        <f>SUM(C125:C126)</f>
        <v>32752732.96</v>
      </c>
      <c r="D124" s="24">
        <f>SUM(D125:D126)</f>
        <v>22112823.990000002</v>
      </c>
    </row>
    <row r="125" spans="1:4" s="13" customFormat="1" ht="35.25" customHeight="1">
      <c r="A125" s="31" t="s">
        <v>414</v>
      </c>
      <c r="B125" s="19" t="s">
        <v>415</v>
      </c>
      <c r="C125" s="20">
        <v>20402954</v>
      </c>
      <c r="D125" s="20">
        <v>12826886.68</v>
      </c>
    </row>
    <row r="126" spans="1:4" s="13" customFormat="1" ht="48" customHeight="1">
      <c r="A126" s="31" t="s">
        <v>416</v>
      </c>
      <c r="B126" s="19" t="s">
        <v>417</v>
      </c>
      <c r="C126" s="20">
        <v>12349778.96</v>
      </c>
      <c r="D126" s="20">
        <v>9285937.31</v>
      </c>
    </row>
    <row r="127" spans="1:4" s="13" customFormat="1" ht="29.25" customHeight="1">
      <c r="A127" s="30" t="s">
        <v>418</v>
      </c>
      <c r="B127" s="17" t="s">
        <v>419</v>
      </c>
      <c r="C127" s="24">
        <f>SUM(C128:C139)</f>
        <v>884625569.6600001</v>
      </c>
      <c r="D127" s="24">
        <f>SUM(D128:D139)</f>
        <v>338713119.25</v>
      </c>
    </row>
    <row r="128" spans="1:4" s="13" customFormat="1" ht="30">
      <c r="A128" s="31" t="s">
        <v>420</v>
      </c>
      <c r="B128" s="19" t="s">
        <v>421</v>
      </c>
      <c r="C128" s="20">
        <v>12397960.96</v>
      </c>
      <c r="D128" s="20">
        <v>9216323.38</v>
      </c>
    </row>
    <row r="129" spans="1:4" s="13" customFormat="1" ht="33" customHeight="1">
      <c r="A129" s="31" t="s">
        <v>422</v>
      </c>
      <c r="B129" s="19" t="s">
        <v>423</v>
      </c>
      <c r="C129" s="20">
        <v>4501184.15</v>
      </c>
      <c r="D129" s="20">
        <v>3248062.41</v>
      </c>
    </row>
    <row r="130" spans="1:4" ht="45" customHeight="1">
      <c r="A130" s="31" t="s">
        <v>424</v>
      </c>
      <c r="B130" s="19" t="s">
        <v>425</v>
      </c>
      <c r="C130" s="20">
        <v>1265200</v>
      </c>
      <c r="D130" s="20">
        <v>0</v>
      </c>
    </row>
    <row r="131" spans="1:4" s="13" customFormat="1" ht="33" customHeight="1">
      <c r="A131" s="31" t="s">
        <v>426</v>
      </c>
      <c r="B131" s="19" t="s">
        <v>427</v>
      </c>
      <c r="C131" s="20">
        <v>19870000</v>
      </c>
      <c r="D131" s="20">
        <v>19193814.99</v>
      </c>
    </row>
    <row r="132" spans="1:4" s="13" customFormat="1" ht="33" customHeight="1">
      <c r="A132" s="31" t="s">
        <v>428</v>
      </c>
      <c r="B132" s="19" t="s">
        <v>429</v>
      </c>
      <c r="C132" s="20">
        <v>205346619.37</v>
      </c>
      <c r="D132" s="20">
        <v>127590685.39</v>
      </c>
    </row>
    <row r="133" spans="1:4" s="13" customFormat="1" ht="33" customHeight="1">
      <c r="A133" s="31" t="s">
        <v>430</v>
      </c>
      <c r="B133" s="19" t="s">
        <v>431</v>
      </c>
      <c r="C133" s="20">
        <v>19617097.89</v>
      </c>
      <c r="D133" s="20">
        <v>15374490</v>
      </c>
    </row>
    <row r="134" spans="1:4" s="13" customFormat="1" ht="46.5" customHeight="1">
      <c r="A134" s="31" t="s">
        <v>432</v>
      </c>
      <c r="B134" s="19" t="s">
        <v>433</v>
      </c>
      <c r="C134" s="20">
        <v>17545577.11</v>
      </c>
      <c r="D134" s="20">
        <v>0</v>
      </c>
    </row>
    <row r="135" spans="1:4" s="13" customFormat="1" ht="34.5" customHeight="1">
      <c r="A135" s="31" t="s">
        <v>434</v>
      </c>
      <c r="B135" s="19" t="s">
        <v>435</v>
      </c>
      <c r="C135" s="20">
        <v>28575322.71</v>
      </c>
      <c r="D135" s="20">
        <v>2654758.47</v>
      </c>
    </row>
    <row r="136" spans="1:4" ht="72.75" customHeight="1">
      <c r="A136" s="31" t="s">
        <v>436</v>
      </c>
      <c r="B136" s="19" t="s">
        <v>437</v>
      </c>
      <c r="C136" s="20">
        <v>186043656.67</v>
      </c>
      <c r="D136" s="20">
        <v>21423897.88</v>
      </c>
    </row>
    <row r="137" spans="1:4" s="13" customFormat="1" ht="105">
      <c r="A137" s="31" t="s">
        <v>438</v>
      </c>
      <c r="B137" s="19" t="s">
        <v>439</v>
      </c>
      <c r="C137" s="20">
        <v>244073750.8</v>
      </c>
      <c r="D137" s="20">
        <v>0</v>
      </c>
    </row>
    <row r="138" spans="1:4" s="13" customFormat="1" ht="63.75" customHeight="1">
      <c r="A138" s="31" t="s">
        <v>440</v>
      </c>
      <c r="B138" s="19" t="s">
        <v>441</v>
      </c>
      <c r="C138" s="20">
        <v>63193000</v>
      </c>
      <c r="D138" s="20">
        <v>63193000</v>
      </c>
    </row>
    <row r="139" spans="1:4" s="13" customFormat="1" ht="65.25" customHeight="1">
      <c r="A139" s="31" t="s">
        <v>442</v>
      </c>
      <c r="B139" s="19" t="s">
        <v>443</v>
      </c>
      <c r="C139" s="20">
        <v>82196200</v>
      </c>
      <c r="D139" s="20">
        <v>76818086.73</v>
      </c>
    </row>
    <row r="140" spans="1:4" s="13" customFormat="1" ht="43.5" customHeight="1">
      <c r="A140" s="30" t="s">
        <v>444</v>
      </c>
      <c r="B140" s="17" t="s">
        <v>445</v>
      </c>
      <c r="C140" s="24">
        <f>SUM(C141:C146)</f>
        <v>71950000</v>
      </c>
      <c r="D140" s="24">
        <f>SUM(D141:D146)</f>
        <v>49260411.95</v>
      </c>
    </row>
    <row r="141" spans="1:4" s="13" customFormat="1" ht="18.75" customHeight="1">
      <c r="A141" s="31" t="s">
        <v>446</v>
      </c>
      <c r="B141" s="19" t="s">
        <v>447</v>
      </c>
      <c r="C141" s="20">
        <v>950000</v>
      </c>
      <c r="D141" s="20">
        <v>285000</v>
      </c>
    </row>
    <row r="142" spans="1:4" s="13" customFormat="1" ht="33.75" customHeight="1">
      <c r="A142" s="31" t="s">
        <v>448</v>
      </c>
      <c r="B142" s="19" t="s">
        <v>449</v>
      </c>
      <c r="C142" s="20">
        <v>11500000</v>
      </c>
      <c r="D142" s="20">
        <v>6992731.95</v>
      </c>
    </row>
    <row r="143" spans="1:4" s="13" customFormat="1" ht="33.75" customHeight="1">
      <c r="A143" s="31" t="s">
        <v>450</v>
      </c>
      <c r="B143" s="19" t="s">
        <v>451</v>
      </c>
      <c r="C143" s="20">
        <v>55000000</v>
      </c>
      <c r="D143" s="20">
        <v>39205730</v>
      </c>
    </row>
    <row r="144" spans="1:4" s="13" customFormat="1" ht="33.75" customHeight="1">
      <c r="A144" s="31" t="s">
        <v>452</v>
      </c>
      <c r="B144" s="19" t="s">
        <v>453</v>
      </c>
      <c r="C144" s="20">
        <v>4000000</v>
      </c>
      <c r="D144" s="20">
        <v>2776950</v>
      </c>
    </row>
    <row r="145" spans="1:4" s="13" customFormat="1" ht="33.75" customHeight="1">
      <c r="A145" s="31" t="s">
        <v>454</v>
      </c>
      <c r="B145" s="19" t="s">
        <v>455</v>
      </c>
      <c r="C145" s="20">
        <v>200000</v>
      </c>
      <c r="D145" s="20">
        <v>0</v>
      </c>
    </row>
    <row r="146" spans="1:4" s="13" customFormat="1" ht="30">
      <c r="A146" s="31" t="s">
        <v>456</v>
      </c>
      <c r="B146" s="19" t="s">
        <v>457</v>
      </c>
      <c r="C146" s="20">
        <v>300000</v>
      </c>
      <c r="D146" s="20">
        <v>0</v>
      </c>
    </row>
    <row r="147" spans="1:4" s="13" customFormat="1" ht="46.5" customHeight="1">
      <c r="A147" s="30" t="s">
        <v>458</v>
      </c>
      <c r="B147" s="17" t="s">
        <v>459</v>
      </c>
      <c r="C147" s="24">
        <f>SUM(C148:C151)</f>
        <v>12112590.51</v>
      </c>
      <c r="D147" s="24">
        <f>SUM(D148:D151)</f>
        <v>9435405.78</v>
      </c>
    </row>
    <row r="148" spans="1:4" s="13" customFormat="1" ht="45.75" customHeight="1">
      <c r="A148" s="31" t="s">
        <v>460</v>
      </c>
      <c r="B148" s="19" t="s">
        <v>461</v>
      </c>
      <c r="C148" s="20">
        <v>350000</v>
      </c>
      <c r="D148" s="20">
        <v>0</v>
      </c>
    </row>
    <row r="149" spans="1:4" s="13" customFormat="1" ht="75" customHeight="1">
      <c r="A149" s="31" t="s">
        <v>462</v>
      </c>
      <c r="B149" s="19" t="s">
        <v>463</v>
      </c>
      <c r="C149" s="20">
        <v>10662590.51</v>
      </c>
      <c r="D149" s="20">
        <v>9335712.78</v>
      </c>
    </row>
    <row r="150" spans="1:4" s="13" customFormat="1" ht="17.25" customHeight="1">
      <c r="A150" s="31" t="s">
        <v>464</v>
      </c>
      <c r="B150" s="19" t="s">
        <v>465</v>
      </c>
      <c r="C150" s="20">
        <v>100000</v>
      </c>
      <c r="D150" s="20">
        <v>99693</v>
      </c>
    </row>
    <row r="151" spans="1:4" s="13" customFormat="1" ht="17.25" customHeight="1">
      <c r="A151" s="31" t="s">
        <v>466</v>
      </c>
      <c r="B151" s="19" t="s">
        <v>467</v>
      </c>
      <c r="C151" s="20">
        <v>1000000</v>
      </c>
      <c r="D151" s="20">
        <v>0</v>
      </c>
    </row>
    <row r="152" spans="1:4" s="13" customFormat="1" ht="30.75" customHeight="1">
      <c r="A152" s="30" t="s">
        <v>468</v>
      </c>
      <c r="B152" s="17" t="s">
        <v>469</v>
      </c>
      <c r="C152" s="24">
        <f>SUM(C153,C157,C160,C163)</f>
        <v>200288000</v>
      </c>
      <c r="D152" s="24">
        <f>SUM(D153,D157,D160,D163)</f>
        <v>137175233.20000002</v>
      </c>
    </row>
    <row r="153" spans="1:4" s="13" customFormat="1" ht="30.75" customHeight="1">
      <c r="A153" s="30" t="s">
        <v>470</v>
      </c>
      <c r="B153" s="17" t="s">
        <v>471</v>
      </c>
      <c r="C153" s="24">
        <f>SUM(C154:C156)</f>
        <v>72120000</v>
      </c>
      <c r="D153" s="24">
        <f>SUM(D154:D156)</f>
        <v>52010146</v>
      </c>
    </row>
    <row r="154" spans="1:4" ht="30.75" customHeight="1">
      <c r="A154" s="31" t="s">
        <v>472</v>
      </c>
      <c r="B154" s="19" t="s">
        <v>473</v>
      </c>
      <c r="C154" s="20">
        <v>33120000</v>
      </c>
      <c r="D154" s="20">
        <v>22614022</v>
      </c>
    </row>
    <row r="155" spans="1:4" s="13" customFormat="1" ht="34.5" customHeight="1">
      <c r="A155" s="31" t="s">
        <v>474</v>
      </c>
      <c r="B155" s="19" t="s">
        <v>475</v>
      </c>
      <c r="C155" s="20">
        <v>30000000</v>
      </c>
      <c r="D155" s="20">
        <v>24173904</v>
      </c>
    </row>
    <row r="156" spans="1:4" s="13" customFormat="1" ht="31.5" customHeight="1">
      <c r="A156" s="31" t="s">
        <v>476</v>
      </c>
      <c r="B156" s="19" t="s">
        <v>477</v>
      </c>
      <c r="C156" s="20">
        <v>9000000</v>
      </c>
      <c r="D156" s="20">
        <v>5222220</v>
      </c>
    </row>
    <row r="157" spans="1:4" s="13" customFormat="1" ht="30.75" customHeight="1">
      <c r="A157" s="30" t="s">
        <v>478</v>
      </c>
      <c r="B157" s="17" t="s">
        <v>479</v>
      </c>
      <c r="C157" s="24">
        <f>SUM(C158:C159)</f>
        <v>52650000</v>
      </c>
      <c r="D157" s="24">
        <f>SUM(D158:D159)</f>
        <v>36326021.45</v>
      </c>
    </row>
    <row r="158" spans="1:4" s="13" customFormat="1" ht="23.25" customHeight="1">
      <c r="A158" s="31" t="s">
        <v>480</v>
      </c>
      <c r="B158" s="19" t="s">
        <v>481</v>
      </c>
      <c r="C158" s="20">
        <v>42394617.46</v>
      </c>
      <c r="D158" s="20">
        <v>28358970</v>
      </c>
    </row>
    <row r="159" spans="1:4" s="13" customFormat="1" ht="30" customHeight="1">
      <c r="A159" s="31" t="s">
        <v>482</v>
      </c>
      <c r="B159" s="19" t="s">
        <v>483</v>
      </c>
      <c r="C159" s="20">
        <v>10255382.54</v>
      </c>
      <c r="D159" s="20">
        <v>7967051.45</v>
      </c>
    </row>
    <row r="160" spans="1:4" s="13" customFormat="1" ht="31.5" customHeight="1">
      <c r="A160" s="30" t="s">
        <v>484</v>
      </c>
      <c r="B160" s="17" t="s">
        <v>485</v>
      </c>
      <c r="C160" s="24">
        <f>SUM(C161:C162)</f>
        <v>28470000</v>
      </c>
      <c r="D160" s="24">
        <f>SUM(D161:D162)</f>
        <v>19906112.51</v>
      </c>
    </row>
    <row r="161" spans="1:4" s="13" customFormat="1" ht="30.75" customHeight="1">
      <c r="A161" s="31" t="s">
        <v>486</v>
      </c>
      <c r="B161" s="19" t="s">
        <v>487</v>
      </c>
      <c r="C161" s="20">
        <v>27000000</v>
      </c>
      <c r="D161" s="20">
        <v>18472721.01</v>
      </c>
    </row>
    <row r="162" spans="1:4" s="13" customFormat="1" ht="30.75" customHeight="1">
      <c r="A162" s="31" t="s">
        <v>488</v>
      </c>
      <c r="B162" s="19" t="s">
        <v>489</v>
      </c>
      <c r="C162" s="20">
        <v>1470000</v>
      </c>
      <c r="D162" s="20">
        <v>1433391.5</v>
      </c>
    </row>
    <row r="163" spans="1:4" s="13" customFormat="1" ht="20.25" customHeight="1">
      <c r="A163" s="30" t="s">
        <v>490</v>
      </c>
      <c r="B163" s="17" t="s">
        <v>491</v>
      </c>
      <c r="C163" s="24">
        <f>SUM(C164:C166)</f>
        <v>47048000</v>
      </c>
      <c r="D163" s="24">
        <f>SUM(D164:D166)</f>
        <v>28932953.240000002</v>
      </c>
    </row>
    <row r="164" spans="1:4" s="13" customFormat="1" ht="18" customHeight="1">
      <c r="A164" s="31" t="s">
        <v>492</v>
      </c>
      <c r="B164" s="19" t="s">
        <v>493</v>
      </c>
      <c r="C164" s="20">
        <v>42348000</v>
      </c>
      <c r="D164" s="20">
        <v>26251408.09</v>
      </c>
    </row>
    <row r="165" spans="1:4" s="13" customFormat="1" ht="30">
      <c r="A165" s="31" t="s">
        <v>494</v>
      </c>
      <c r="B165" s="19" t="s">
        <v>495</v>
      </c>
      <c r="C165" s="20">
        <v>2000000</v>
      </c>
      <c r="D165" s="20">
        <v>1302873.03</v>
      </c>
    </row>
    <row r="166" spans="1:4" s="13" customFormat="1" ht="33" customHeight="1">
      <c r="A166" s="31" t="s">
        <v>496</v>
      </c>
      <c r="B166" s="19" t="s">
        <v>497</v>
      </c>
      <c r="C166" s="20">
        <v>2700000</v>
      </c>
      <c r="D166" s="20">
        <v>1378672.12</v>
      </c>
    </row>
    <row r="167" spans="1:4" s="13" customFormat="1" ht="39.75" customHeight="1">
      <c r="A167" s="30" t="s">
        <v>498</v>
      </c>
      <c r="B167" s="17" t="s">
        <v>499</v>
      </c>
      <c r="C167" s="24">
        <f>SUM(C168:C178)</f>
        <v>459345266.11</v>
      </c>
      <c r="D167" s="24">
        <f>SUM(D168:D178)</f>
        <v>13403763.33</v>
      </c>
    </row>
    <row r="168" spans="1:4" s="13" customFormat="1" ht="18" customHeight="1">
      <c r="A168" s="31" t="s">
        <v>500</v>
      </c>
      <c r="B168" s="19" t="s">
        <v>501</v>
      </c>
      <c r="C168" s="20">
        <v>2585441</v>
      </c>
      <c r="D168" s="20">
        <v>0</v>
      </c>
    </row>
    <row r="169" spans="1:4" s="13" customFormat="1" ht="76.5" customHeight="1">
      <c r="A169" s="31" t="s">
        <v>502</v>
      </c>
      <c r="B169" s="19" t="s">
        <v>503</v>
      </c>
      <c r="C169" s="20">
        <v>46997953.6</v>
      </c>
      <c r="D169" s="20">
        <v>0</v>
      </c>
    </row>
    <row r="170" spans="1:4" s="13" customFormat="1" ht="50.25" customHeight="1">
      <c r="A170" s="31" t="s">
        <v>0</v>
      </c>
      <c r="B170" s="19" t="s">
        <v>1</v>
      </c>
      <c r="C170" s="20">
        <v>1500000</v>
      </c>
      <c r="D170" s="20">
        <v>901836</v>
      </c>
    </row>
    <row r="171" spans="1:4" s="13" customFormat="1" ht="30.75" customHeight="1">
      <c r="A171" s="31" t="s">
        <v>519</v>
      </c>
      <c r="B171" s="19">
        <v>1000610000</v>
      </c>
      <c r="C171" s="20">
        <v>2178000</v>
      </c>
      <c r="D171" s="20">
        <v>0</v>
      </c>
    </row>
    <row r="172" spans="1:4" s="13" customFormat="1" ht="30" customHeight="1">
      <c r="A172" s="31" t="s">
        <v>518</v>
      </c>
      <c r="B172" s="19">
        <v>1000710000</v>
      </c>
      <c r="C172" s="20">
        <v>1505227.26</v>
      </c>
      <c r="D172" s="20">
        <v>616682.11</v>
      </c>
    </row>
    <row r="173" spans="1:4" ht="30" customHeight="1">
      <c r="A173" s="31" t="s">
        <v>2</v>
      </c>
      <c r="B173" s="19" t="s">
        <v>3</v>
      </c>
      <c r="C173" s="20">
        <v>91283.88</v>
      </c>
      <c r="D173" s="20">
        <v>231.77</v>
      </c>
    </row>
    <row r="174" spans="1:4" s="13" customFormat="1" ht="87.75" customHeight="1">
      <c r="A174" s="31" t="s">
        <v>4</v>
      </c>
      <c r="B174" s="19" t="s">
        <v>5</v>
      </c>
      <c r="C174" s="20">
        <v>479939</v>
      </c>
      <c r="D174" s="20">
        <v>479939</v>
      </c>
    </row>
    <row r="175" spans="1:4" s="13" customFormat="1" ht="45.75" customHeight="1">
      <c r="A175" s="31" t="s">
        <v>517</v>
      </c>
      <c r="B175" s="19">
        <v>1001100150</v>
      </c>
      <c r="C175" s="20">
        <v>7322653</v>
      </c>
      <c r="D175" s="20">
        <v>0</v>
      </c>
    </row>
    <row r="176" spans="1:4" s="13" customFormat="1" ht="60" customHeight="1">
      <c r="A176" s="31" t="s">
        <v>6</v>
      </c>
      <c r="B176" s="19" t="s">
        <v>7</v>
      </c>
      <c r="C176" s="20">
        <v>233141508.37</v>
      </c>
      <c r="D176" s="20">
        <v>0</v>
      </c>
    </row>
    <row r="177" spans="1:4" s="13" customFormat="1" ht="60.75" customHeight="1">
      <c r="A177" s="31" t="s">
        <v>8</v>
      </c>
      <c r="B177" s="19" t="s">
        <v>9</v>
      </c>
      <c r="C177" s="20">
        <v>57075260</v>
      </c>
      <c r="D177" s="20">
        <v>1378216.79</v>
      </c>
    </row>
    <row r="178" spans="1:4" s="13" customFormat="1" ht="74.25" customHeight="1">
      <c r="A178" s="31" t="s">
        <v>10</v>
      </c>
      <c r="B178" s="19" t="s">
        <v>11</v>
      </c>
      <c r="C178" s="20">
        <v>106468000</v>
      </c>
      <c r="D178" s="20">
        <v>10026857.66</v>
      </c>
    </row>
    <row r="179" spans="1:4" s="13" customFormat="1" ht="34.5" customHeight="1">
      <c r="A179" s="30" t="s">
        <v>12</v>
      </c>
      <c r="B179" s="17" t="s">
        <v>13</v>
      </c>
      <c r="C179" s="24">
        <f>SUM(C180,C183)</f>
        <v>33760000</v>
      </c>
      <c r="D179" s="24">
        <f>SUM(D180,D183)</f>
        <v>19853051.44</v>
      </c>
    </row>
    <row r="180" spans="1:4" s="13" customFormat="1" ht="33" customHeight="1">
      <c r="A180" s="30" t="s">
        <v>14</v>
      </c>
      <c r="B180" s="17" t="s">
        <v>15</v>
      </c>
      <c r="C180" s="24">
        <f>SUM(C181:C182)</f>
        <v>31030000</v>
      </c>
      <c r="D180" s="24">
        <f>SUM(D181:D182)</f>
        <v>19233361.740000002</v>
      </c>
    </row>
    <row r="181" spans="1:4" s="13" customFormat="1" ht="49.5" customHeight="1">
      <c r="A181" s="31" t="s">
        <v>16</v>
      </c>
      <c r="B181" s="19" t="s">
        <v>17</v>
      </c>
      <c r="C181" s="20">
        <v>30230000</v>
      </c>
      <c r="D181" s="20">
        <v>18723386.73</v>
      </c>
    </row>
    <row r="182" spans="1:4" s="13" customFormat="1" ht="34.5" customHeight="1">
      <c r="A182" s="31" t="s">
        <v>18</v>
      </c>
      <c r="B182" s="19" t="s">
        <v>19</v>
      </c>
      <c r="C182" s="20">
        <v>800000</v>
      </c>
      <c r="D182" s="20">
        <v>509975.01</v>
      </c>
    </row>
    <row r="183" spans="1:4" ht="45.75" customHeight="1">
      <c r="A183" s="30" t="s">
        <v>20</v>
      </c>
      <c r="B183" s="17" t="s">
        <v>21</v>
      </c>
      <c r="C183" s="24">
        <f>SUM(C184:C188)</f>
        <v>2730000</v>
      </c>
      <c r="D183" s="24">
        <f>SUM(D184:D188)</f>
        <v>619689.7</v>
      </c>
    </row>
    <row r="184" spans="1:4" ht="30" customHeight="1">
      <c r="A184" s="31" t="s">
        <v>22</v>
      </c>
      <c r="B184" s="19" t="s">
        <v>23</v>
      </c>
      <c r="C184" s="20">
        <v>800000</v>
      </c>
      <c r="D184" s="20">
        <v>41500</v>
      </c>
    </row>
    <row r="185" spans="1:4" s="13" customFormat="1" ht="30" customHeight="1">
      <c r="A185" s="31" t="s">
        <v>24</v>
      </c>
      <c r="B185" s="19" t="s">
        <v>25</v>
      </c>
      <c r="C185" s="20">
        <v>1080000</v>
      </c>
      <c r="D185" s="20">
        <v>128189.7</v>
      </c>
    </row>
    <row r="186" spans="1:4" s="13" customFormat="1" ht="30">
      <c r="A186" s="31" t="s">
        <v>26</v>
      </c>
      <c r="B186" s="19" t="s">
        <v>27</v>
      </c>
      <c r="C186" s="20">
        <v>250000</v>
      </c>
      <c r="D186" s="20">
        <v>0</v>
      </c>
    </row>
    <row r="187" spans="1:4" s="13" customFormat="1" ht="21" customHeight="1">
      <c r="A187" s="31" t="s">
        <v>28</v>
      </c>
      <c r="B187" s="19" t="s">
        <v>29</v>
      </c>
      <c r="C187" s="20">
        <v>150000</v>
      </c>
      <c r="D187" s="20">
        <v>0</v>
      </c>
    </row>
    <row r="188" spans="1:4" s="13" customFormat="1" ht="44.25" customHeight="1">
      <c r="A188" s="31" t="s">
        <v>30</v>
      </c>
      <c r="B188" s="19" t="s">
        <v>31</v>
      </c>
      <c r="C188" s="20">
        <v>450000</v>
      </c>
      <c r="D188" s="20">
        <v>450000</v>
      </c>
    </row>
    <row r="189" spans="1:4" s="13" customFormat="1" ht="44.25" customHeight="1">
      <c r="A189" s="30" t="s">
        <v>115</v>
      </c>
      <c r="B189" s="17" t="s">
        <v>32</v>
      </c>
      <c r="C189" s="24">
        <f>SUM(C190,C196)</f>
        <v>18732691.2</v>
      </c>
      <c r="D189" s="24">
        <f>SUM(D190,D196)</f>
        <v>10512500</v>
      </c>
    </row>
    <row r="190" spans="1:4" s="13" customFormat="1" ht="31.5" customHeight="1">
      <c r="A190" s="30" t="s">
        <v>33</v>
      </c>
      <c r="B190" s="17" t="s">
        <v>34</v>
      </c>
      <c r="C190" s="24">
        <f>SUM(C191:C195)</f>
        <v>2942307.2</v>
      </c>
      <c r="D190" s="24">
        <f>SUM(D191:D195)</f>
        <v>0</v>
      </c>
    </row>
    <row r="191" spans="1:4" s="13" customFormat="1" ht="59.25" customHeight="1">
      <c r="A191" s="31" t="s">
        <v>35</v>
      </c>
      <c r="B191" s="19" t="s">
        <v>36</v>
      </c>
      <c r="C191" s="20">
        <v>100000</v>
      </c>
      <c r="D191" s="20">
        <v>0</v>
      </c>
    </row>
    <row r="192" spans="1:4" s="13" customFormat="1" ht="30" customHeight="1">
      <c r="A192" s="31" t="s">
        <v>516</v>
      </c>
      <c r="B192" s="19">
        <v>1210210000</v>
      </c>
      <c r="C192" s="20">
        <v>200000</v>
      </c>
      <c r="D192" s="20">
        <v>0</v>
      </c>
    </row>
    <row r="193" spans="1:4" s="13" customFormat="1" ht="31.5" customHeight="1">
      <c r="A193" s="31" t="s">
        <v>37</v>
      </c>
      <c r="B193" s="19" t="s">
        <v>38</v>
      </c>
      <c r="C193" s="20">
        <v>1142307.2</v>
      </c>
      <c r="D193" s="20">
        <v>0</v>
      </c>
    </row>
    <row r="194" spans="1:4" s="13" customFormat="1" ht="63.75" customHeight="1">
      <c r="A194" s="31" t="s">
        <v>39</v>
      </c>
      <c r="B194" s="19">
        <v>1210310000</v>
      </c>
      <c r="C194" s="20">
        <v>200000</v>
      </c>
      <c r="D194" s="20">
        <v>0</v>
      </c>
    </row>
    <row r="195" spans="1:4" s="13" customFormat="1" ht="58.5" customHeight="1">
      <c r="A195" s="31" t="s">
        <v>39</v>
      </c>
      <c r="B195" s="19" t="s">
        <v>40</v>
      </c>
      <c r="C195" s="20">
        <v>1300000</v>
      </c>
      <c r="D195" s="20">
        <v>0</v>
      </c>
    </row>
    <row r="196" spans="1:4" s="13" customFormat="1" ht="32.25" customHeight="1">
      <c r="A196" s="30" t="s">
        <v>41</v>
      </c>
      <c r="B196" s="17" t="s">
        <v>42</v>
      </c>
      <c r="C196" s="24">
        <f>SUM(C197:C200)</f>
        <v>15790384</v>
      </c>
      <c r="D196" s="24">
        <f>SUM(D197:D200)</f>
        <v>10512500</v>
      </c>
    </row>
    <row r="197" spans="1:4" s="13" customFormat="1" ht="45">
      <c r="A197" s="31" t="s">
        <v>43</v>
      </c>
      <c r="B197" s="19" t="s">
        <v>44</v>
      </c>
      <c r="C197" s="20">
        <v>1500000</v>
      </c>
      <c r="D197" s="20">
        <v>0</v>
      </c>
    </row>
    <row r="198" spans="1:4" s="13" customFormat="1" ht="36" customHeight="1">
      <c r="A198" s="31" t="s">
        <v>45</v>
      </c>
      <c r="B198" s="19" t="s">
        <v>46</v>
      </c>
      <c r="C198" s="20">
        <v>10900000</v>
      </c>
      <c r="D198" s="20">
        <v>8262500</v>
      </c>
    </row>
    <row r="199" spans="1:4" s="13" customFormat="1" ht="167.25" customHeight="1">
      <c r="A199" s="31" t="s">
        <v>515</v>
      </c>
      <c r="B199" s="19">
        <v>1220500560</v>
      </c>
      <c r="C199" s="20">
        <v>390384</v>
      </c>
      <c r="D199" s="20">
        <v>0</v>
      </c>
    </row>
    <row r="200" spans="1:4" s="13" customFormat="1" ht="117.75" customHeight="1">
      <c r="A200" s="31" t="s">
        <v>47</v>
      </c>
      <c r="B200" s="19" t="s">
        <v>48</v>
      </c>
      <c r="C200" s="20">
        <v>3000000</v>
      </c>
      <c r="D200" s="20">
        <v>2250000</v>
      </c>
    </row>
    <row r="201" spans="1:4" s="13" customFormat="1" ht="47.25" customHeight="1">
      <c r="A201" s="30" t="s">
        <v>49</v>
      </c>
      <c r="B201" s="17" t="s">
        <v>50</v>
      </c>
      <c r="C201" s="24">
        <f>SUM(C202,C206)</f>
        <v>44231712.66</v>
      </c>
      <c r="D201" s="24">
        <f>SUM(D202,D206)</f>
        <v>25243556.799999997</v>
      </c>
    </row>
    <row r="202" spans="1:4" s="13" customFormat="1" ht="30" customHeight="1">
      <c r="A202" s="30" t="s">
        <v>51</v>
      </c>
      <c r="B202" s="17" t="s">
        <v>52</v>
      </c>
      <c r="C202" s="24">
        <f>SUM(C203:C205)</f>
        <v>1700000</v>
      </c>
      <c r="D202" s="24">
        <f>SUM(D203:D205)</f>
        <v>455308</v>
      </c>
    </row>
    <row r="203" spans="1:4" s="13" customFormat="1" ht="37.5" customHeight="1">
      <c r="A203" s="31" t="s">
        <v>53</v>
      </c>
      <c r="B203" s="19" t="s">
        <v>54</v>
      </c>
      <c r="C203" s="20">
        <v>400000</v>
      </c>
      <c r="D203" s="20">
        <v>224718.49</v>
      </c>
    </row>
    <row r="204" spans="1:4" s="13" customFormat="1" ht="48" customHeight="1">
      <c r="A204" s="31" t="s">
        <v>55</v>
      </c>
      <c r="B204" s="19" t="s">
        <v>56</v>
      </c>
      <c r="C204" s="20">
        <v>300000</v>
      </c>
      <c r="D204" s="20">
        <v>18086</v>
      </c>
    </row>
    <row r="205" spans="1:4" s="13" customFormat="1" ht="33" customHeight="1">
      <c r="A205" s="31" t="s">
        <v>57</v>
      </c>
      <c r="B205" s="19" t="s">
        <v>58</v>
      </c>
      <c r="C205" s="20">
        <v>1000000</v>
      </c>
      <c r="D205" s="20">
        <v>212503.51</v>
      </c>
    </row>
    <row r="206" spans="1:4" s="13" customFormat="1" ht="43.5" customHeight="1">
      <c r="A206" s="30" t="s">
        <v>59</v>
      </c>
      <c r="B206" s="17" t="s">
        <v>60</v>
      </c>
      <c r="C206" s="24">
        <f>SUM(C207:C210)</f>
        <v>42531712.66</v>
      </c>
      <c r="D206" s="24">
        <f>SUM(D207:D210)</f>
        <v>24788248.799999997</v>
      </c>
    </row>
    <row r="207" spans="1:4" s="13" customFormat="1" ht="87" customHeight="1">
      <c r="A207" s="31" t="s">
        <v>61</v>
      </c>
      <c r="B207" s="19" t="s">
        <v>62</v>
      </c>
      <c r="C207" s="20">
        <v>88889</v>
      </c>
      <c r="D207" s="20">
        <v>0</v>
      </c>
    </row>
    <row r="208" spans="1:4" s="13" customFormat="1" ht="60">
      <c r="A208" s="31" t="s">
        <v>63</v>
      </c>
      <c r="B208" s="19" t="s">
        <v>64</v>
      </c>
      <c r="C208" s="20">
        <v>32169374.99</v>
      </c>
      <c r="D208" s="20">
        <v>23166607.99</v>
      </c>
    </row>
    <row r="209" spans="1:4" s="13" customFormat="1" ht="48" customHeight="1">
      <c r="A209" s="31" t="s">
        <v>65</v>
      </c>
      <c r="B209" s="19" t="s">
        <v>66</v>
      </c>
      <c r="C209" s="20">
        <v>348314</v>
      </c>
      <c r="D209" s="20">
        <v>90241.83</v>
      </c>
    </row>
    <row r="210" spans="1:4" s="13" customFormat="1" ht="60">
      <c r="A210" s="31" t="s">
        <v>67</v>
      </c>
      <c r="B210" s="19" t="s">
        <v>68</v>
      </c>
      <c r="C210" s="20">
        <v>9925134.67</v>
      </c>
      <c r="D210" s="20">
        <v>1531398.98</v>
      </c>
    </row>
    <row r="211" spans="1:4" s="13" customFormat="1" ht="45" customHeight="1">
      <c r="A211" s="30" t="s">
        <v>69</v>
      </c>
      <c r="B211" s="17" t="s">
        <v>70</v>
      </c>
      <c r="C211" s="24">
        <f>SUM(C212:C215)</f>
        <v>131107695.43</v>
      </c>
      <c r="D211" s="24">
        <f>SUM(D212:D215)</f>
        <v>129332280</v>
      </c>
    </row>
    <row r="212" spans="1:4" s="13" customFormat="1" ht="33.75" customHeight="1">
      <c r="A212" s="31" t="s">
        <v>71</v>
      </c>
      <c r="B212" s="19" t="s">
        <v>72</v>
      </c>
      <c r="C212" s="20">
        <v>13414735.43</v>
      </c>
      <c r="D212" s="20">
        <v>11639320</v>
      </c>
    </row>
    <row r="213" spans="1:4" s="13" customFormat="1" ht="115.5" customHeight="1">
      <c r="A213" s="31" t="s">
        <v>73</v>
      </c>
      <c r="B213" s="19" t="s">
        <v>74</v>
      </c>
      <c r="C213" s="20">
        <v>103083582.94</v>
      </c>
      <c r="D213" s="20">
        <v>103083582.94</v>
      </c>
    </row>
    <row r="214" spans="1:4" ht="104.25" customHeight="1">
      <c r="A214" s="31" t="s">
        <v>75</v>
      </c>
      <c r="B214" s="19" t="s">
        <v>76</v>
      </c>
      <c r="C214" s="20">
        <v>13432447.46</v>
      </c>
      <c r="D214" s="20">
        <v>13432447.46</v>
      </c>
    </row>
    <row r="215" spans="1:4" s="13" customFormat="1" ht="102" customHeight="1">
      <c r="A215" s="31" t="s">
        <v>77</v>
      </c>
      <c r="B215" s="19" t="s">
        <v>78</v>
      </c>
      <c r="C215" s="20">
        <v>1176929.6</v>
      </c>
      <c r="D215" s="20">
        <v>1176929.6</v>
      </c>
    </row>
    <row r="216" spans="1:7" s="13" customFormat="1" ht="34.5" customHeight="1">
      <c r="A216" s="30" t="s">
        <v>79</v>
      </c>
      <c r="B216" s="17" t="s">
        <v>80</v>
      </c>
      <c r="C216" s="24">
        <f>SUM(C217:C218)</f>
        <v>63826372</v>
      </c>
      <c r="D216" s="24">
        <f>SUM(D217:D218)</f>
        <v>22135597.08</v>
      </c>
      <c r="G216" s="24"/>
    </row>
    <row r="217" spans="1:4" s="13" customFormat="1" ht="59.25" customHeight="1">
      <c r="A217" s="31" t="s">
        <v>81</v>
      </c>
      <c r="B217" s="19" t="s">
        <v>82</v>
      </c>
      <c r="C217" s="20">
        <v>29211957.95</v>
      </c>
      <c r="D217" s="20">
        <v>16320</v>
      </c>
    </row>
    <row r="218" spans="1:4" s="13" customFormat="1" ht="93" customHeight="1">
      <c r="A218" s="31" t="s">
        <v>83</v>
      </c>
      <c r="B218" s="19" t="s">
        <v>84</v>
      </c>
      <c r="C218" s="20">
        <v>34614414.05</v>
      </c>
      <c r="D218" s="20">
        <v>22119277.08</v>
      </c>
    </row>
    <row r="219" spans="1:4" s="13" customFormat="1" ht="16.5" customHeight="1">
      <c r="A219" s="30" t="s">
        <v>85</v>
      </c>
      <c r="B219" s="17" t="s">
        <v>86</v>
      </c>
      <c r="C219" s="24">
        <f>SUM(C220,C233,C237,C254,C267,C269)</f>
        <v>625959842.23</v>
      </c>
      <c r="D219" s="24">
        <f>SUM(D220,D233,D237,D254,D267,D269)</f>
        <v>436367358.2</v>
      </c>
    </row>
    <row r="220" spans="1:4" s="13" customFormat="1" ht="31.5" customHeight="1">
      <c r="A220" s="30" t="s">
        <v>87</v>
      </c>
      <c r="B220" s="17" t="s">
        <v>88</v>
      </c>
      <c r="C220" s="24">
        <f>SUM(C221:C232)</f>
        <v>296954240</v>
      </c>
      <c r="D220" s="24">
        <f>SUM(D222:D232)</f>
        <v>196916371.31</v>
      </c>
    </row>
    <row r="221" spans="1:4" s="13" customFormat="1" ht="47.25" customHeight="1">
      <c r="A221" s="32" t="s">
        <v>533</v>
      </c>
      <c r="B221" s="33">
        <v>7010000530</v>
      </c>
      <c r="C221" s="20">
        <v>947766</v>
      </c>
      <c r="D221" s="20">
        <v>0</v>
      </c>
    </row>
    <row r="222" spans="1:4" s="13" customFormat="1" ht="18.75" customHeight="1">
      <c r="A222" s="31" t="s">
        <v>89</v>
      </c>
      <c r="B222" s="19" t="s">
        <v>90</v>
      </c>
      <c r="C222" s="20">
        <v>377695</v>
      </c>
      <c r="D222" s="20">
        <v>126789.35</v>
      </c>
    </row>
    <row r="223" spans="1:4" s="13" customFormat="1" ht="60" customHeight="1">
      <c r="A223" s="31" t="s">
        <v>91</v>
      </c>
      <c r="B223" s="19" t="s">
        <v>92</v>
      </c>
      <c r="C223" s="20">
        <v>1197954</v>
      </c>
      <c r="D223" s="20">
        <v>0</v>
      </c>
    </row>
    <row r="224" spans="1:4" ht="31.5" customHeight="1">
      <c r="A224" s="31" t="s">
        <v>93</v>
      </c>
      <c r="B224" s="19" t="s">
        <v>94</v>
      </c>
      <c r="C224" s="20">
        <v>6458749</v>
      </c>
      <c r="D224" s="20">
        <v>4553053.78</v>
      </c>
    </row>
    <row r="225" spans="1:4" ht="31.5" customHeight="1">
      <c r="A225" s="31" t="s">
        <v>95</v>
      </c>
      <c r="B225" s="19" t="s">
        <v>96</v>
      </c>
      <c r="C225" s="20">
        <v>28707215</v>
      </c>
      <c r="D225" s="20">
        <v>17864819.9</v>
      </c>
    </row>
    <row r="226" spans="1:4" s="13" customFormat="1" ht="31.5" customHeight="1">
      <c r="A226" s="31" t="s">
        <v>97</v>
      </c>
      <c r="B226" s="19" t="s">
        <v>98</v>
      </c>
      <c r="C226" s="20">
        <v>13231000</v>
      </c>
      <c r="D226" s="20">
        <v>9083838.84</v>
      </c>
    </row>
    <row r="227" spans="1:4" s="13" customFormat="1" ht="34.5" customHeight="1">
      <c r="A227" s="31" t="s">
        <v>99</v>
      </c>
      <c r="B227" s="19" t="s">
        <v>100</v>
      </c>
      <c r="C227" s="20">
        <v>175086252</v>
      </c>
      <c r="D227" s="20">
        <v>119469366.08</v>
      </c>
    </row>
    <row r="228" spans="1:4" ht="32.25" customHeight="1">
      <c r="A228" s="31" t="s">
        <v>101</v>
      </c>
      <c r="B228" s="19" t="s">
        <v>102</v>
      </c>
      <c r="C228" s="20">
        <v>29750000</v>
      </c>
      <c r="D228" s="20">
        <v>17858701.26</v>
      </c>
    </row>
    <row r="229" spans="1:4" s="13" customFormat="1" ht="35.25" customHeight="1">
      <c r="A229" s="31" t="s">
        <v>103</v>
      </c>
      <c r="B229" s="19" t="s">
        <v>104</v>
      </c>
      <c r="C229" s="20">
        <v>27269500</v>
      </c>
      <c r="D229" s="20">
        <v>15879071.74</v>
      </c>
    </row>
    <row r="230" spans="1:4" s="13" customFormat="1" ht="43.5" customHeight="1">
      <c r="A230" s="31" t="s">
        <v>514</v>
      </c>
      <c r="B230" s="19">
        <v>7010011110</v>
      </c>
      <c r="C230" s="20">
        <v>467726</v>
      </c>
      <c r="D230" s="20">
        <v>0</v>
      </c>
    </row>
    <row r="231" spans="1:4" s="13" customFormat="1" ht="33" customHeight="1">
      <c r="A231" s="31" t="s">
        <v>105</v>
      </c>
      <c r="B231" s="19" t="s">
        <v>106</v>
      </c>
      <c r="C231" s="20">
        <v>5105932</v>
      </c>
      <c r="D231" s="20">
        <v>3726279.36</v>
      </c>
    </row>
    <row r="232" spans="1:4" s="13" customFormat="1" ht="58.5" customHeight="1">
      <c r="A232" s="31" t="s">
        <v>513</v>
      </c>
      <c r="B232" s="19">
        <v>7010086060</v>
      </c>
      <c r="C232" s="20">
        <v>8354451</v>
      </c>
      <c r="D232" s="20">
        <v>8354451</v>
      </c>
    </row>
    <row r="233" spans="1:4" ht="19.5" customHeight="1">
      <c r="A233" s="30" t="s">
        <v>107</v>
      </c>
      <c r="B233" s="17" t="s">
        <v>108</v>
      </c>
      <c r="C233" s="24">
        <f>SUM(C234:C236)</f>
        <v>10000000</v>
      </c>
      <c r="D233" s="24">
        <f>SUM(D234:D236)</f>
        <v>68400</v>
      </c>
    </row>
    <row r="234" spans="1:4" ht="19.5" customHeight="1">
      <c r="A234" s="31" t="s">
        <v>109</v>
      </c>
      <c r="B234" s="19" t="s">
        <v>110</v>
      </c>
      <c r="C234" s="20">
        <v>7131600</v>
      </c>
      <c r="D234" s="20">
        <v>0</v>
      </c>
    </row>
    <row r="235" spans="1:4" s="13" customFormat="1" ht="48" customHeight="1">
      <c r="A235" s="31" t="s">
        <v>111</v>
      </c>
      <c r="B235" s="19" t="s">
        <v>112</v>
      </c>
      <c r="C235" s="20">
        <v>2800000</v>
      </c>
      <c r="D235" s="20">
        <v>0</v>
      </c>
    </row>
    <row r="236" spans="1:4" s="13" customFormat="1" ht="31.5" customHeight="1">
      <c r="A236" s="31" t="s">
        <v>532</v>
      </c>
      <c r="B236" s="19">
        <v>7020012003</v>
      </c>
      <c r="C236" s="20">
        <v>68400</v>
      </c>
      <c r="D236" s="20">
        <v>68400</v>
      </c>
    </row>
    <row r="237" spans="1:4" ht="42.75">
      <c r="A237" s="30" t="s">
        <v>113</v>
      </c>
      <c r="B237" s="17" t="s">
        <v>114</v>
      </c>
      <c r="C237" s="24">
        <f>SUM(C238:C253)</f>
        <v>133488253</v>
      </c>
      <c r="D237" s="24">
        <f>SUM(D238:D253)</f>
        <v>107732570.22</v>
      </c>
    </row>
    <row r="238" spans="1:4" ht="45.75" customHeight="1">
      <c r="A238" s="31" t="s">
        <v>116</v>
      </c>
      <c r="B238" s="19" t="s">
        <v>117</v>
      </c>
      <c r="C238" s="20">
        <v>500000</v>
      </c>
      <c r="D238" s="20">
        <v>54300</v>
      </c>
    </row>
    <row r="239" spans="1:4" ht="45.75" customHeight="1">
      <c r="A239" s="31" t="s">
        <v>118</v>
      </c>
      <c r="B239" s="19" t="s">
        <v>119</v>
      </c>
      <c r="C239" s="20">
        <v>3600000</v>
      </c>
      <c r="D239" s="20">
        <v>1493580</v>
      </c>
    </row>
    <row r="240" spans="1:4" ht="18" customHeight="1">
      <c r="A240" s="31" t="s">
        <v>120</v>
      </c>
      <c r="B240" s="19" t="s">
        <v>121</v>
      </c>
      <c r="C240" s="20">
        <v>25000000</v>
      </c>
      <c r="D240" s="20">
        <v>10505241.22</v>
      </c>
    </row>
    <row r="241" spans="1:4" ht="60" customHeight="1">
      <c r="A241" s="31" t="s">
        <v>122</v>
      </c>
      <c r="B241" s="19" t="s">
        <v>123</v>
      </c>
      <c r="C241" s="20">
        <v>20000000</v>
      </c>
      <c r="D241" s="20">
        <v>15300000</v>
      </c>
    </row>
    <row r="242" spans="1:4" ht="18" customHeight="1">
      <c r="A242" s="31" t="s">
        <v>124</v>
      </c>
      <c r="B242" s="19" t="s">
        <v>125</v>
      </c>
      <c r="C242" s="20">
        <v>44200000</v>
      </c>
      <c r="D242" s="20">
        <v>43010000</v>
      </c>
    </row>
    <row r="243" spans="1:4" ht="45.75" customHeight="1">
      <c r="A243" s="31" t="s">
        <v>126</v>
      </c>
      <c r="B243" s="19" t="s">
        <v>127</v>
      </c>
      <c r="C243" s="20">
        <v>200000</v>
      </c>
      <c r="D243" s="20">
        <v>0</v>
      </c>
    </row>
    <row r="244" spans="1:4" ht="127.5" customHeight="1">
      <c r="A244" s="31" t="s">
        <v>128</v>
      </c>
      <c r="B244" s="19" t="s">
        <v>129</v>
      </c>
      <c r="C244" s="20">
        <v>500000</v>
      </c>
      <c r="D244" s="20">
        <v>450000</v>
      </c>
    </row>
    <row r="245" spans="1:4" ht="60" customHeight="1">
      <c r="A245" s="31" t="s">
        <v>130</v>
      </c>
      <c r="B245" s="19" t="s">
        <v>131</v>
      </c>
      <c r="C245" s="20">
        <v>799453</v>
      </c>
      <c r="D245" s="20">
        <v>799453</v>
      </c>
    </row>
    <row r="246" spans="1:4" ht="33" customHeight="1">
      <c r="A246" s="31" t="s">
        <v>132</v>
      </c>
      <c r="B246" s="19" t="s">
        <v>133</v>
      </c>
      <c r="C246" s="20">
        <v>8081300</v>
      </c>
      <c r="D246" s="20">
        <v>8081300</v>
      </c>
    </row>
    <row r="247" spans="1:4" ht="45" customHeight="1">
      <c r="A247" s="31" t="s">
        <v>134</v>
      </c>
      <c r="B247" s="19" t="s">
        <v>135</v>
      </c>
      <c r="C247" s="20">
        <v>17000000</v>
      </c>
      <c r="D247" s="20">
        <v>17000000</v>
      </c>
    </row>
    <row r="248" spans="1:4" ht="45">
      <c r="A248" s="31" t="s">
        <v>136</v>
      </c>
      <c r="B248" s="19" t="s">
        <v>137</v>
      </c>
      <c r="C248" s="20">
        <v>5000000</v>
      </c>
      <c r="D248" s="20">
        <v>4436696</v>
      </c>
    </row>
    <row r="249" spans="1:4" ht="35.25" customHeight="1">
      <c r="A249" s="31" t="s">
        <v>138</v>
      </c>
      <c r="B249" s="19" t="s">
        <v>139</v>
      </c>
      <c r="C249" s="20">
        <v>2000000</v>
      </c>
      <c r="D249" s="20">
        <v>2000000</v>
      </c>
    </row>
    <row r="250" spans="1:4" ht="33" customHeight="1">
      <c r="A250" s="31" t="s">
        <v>140</v>
      </c>
      <c r="B250" s="19" t="s">
        <v>141</v>
      </c>
      <c r="C250" s="20">
        <v>3000000</v>
      </c>
      <c r="D250" s="20">
        <v>3000000</v>
      </c>
    </row>
    <row r="251" spans="1:4" ht="32.25" customHeight="1">
      <c r="A251" s="31" t="s">
        <v>142</v>
      </c>
      <c r="B251" s="19" t="s">
        <v>143</v>
      </c>
      <c r="C251" s="20">
        <v>1500000</v>
      </c>
      <c r="D251" s="20">
        <v>1500000</v>
      </c>
    </row>
    <row r="252" spans="1:4" ht="27.75" customHeight="1">
      <c r="A252" s="31" t="s">
        <v>512</v>
      </c>
      <c r="B252" s="19">
        <v>7030013017</v>
      </c>
      <c r="C252" s="20">
        <v>2000000</v>
      </c>
      <c r="D252" s="20">
        <v>0</v>
      </c>
    </row>
    <row r="253" spans="1:4" ht="62.25" customHeight="1">
      <c r="A253" s="31" t="s">
        <v>511</v>
      </c>
      <c r="B253" s="19">
        <v>7030013018</v>
      </c>
      <c r="C253" s="20">
        <v>107500</v>
      </c>
      <c r="D253" s="20">
        <v>102000</v>
      </c>
    </row>
    <row r="254" spans="1:4" ht="45" customHeight="1">
      <c r="A254" s="30" t="s">
        <v>144</v>
      </c>
      <c r="B254" s="17" t="s">
        <v>145</v>
      </c>
      <c r="C254" s="24">
        <f>SUM(C255:C266)</f>
        <v>110753430.22999999</v>
      </c>
      <c r="D254" s="24">
        <f>SUM(D255:D266)</f>
        <v>85960265.8</v>
      </c>
    </row>
    <row r="255" spans="1:4" ht="45" customHeight="1">
      <c r="A255" s="31" t="s">
        <v>146</v>
      </c>
      <c r="B255" s="19" t="s">
        <v>147</v>
      </c>
      <c r="C255" s="20">
        <v>1850000</v>
      </c>
      <c r="D255" s="20">
        <v>1844778.08</v>
      </c>
    </row>
    <row r="256" spans="1:4" ht="59.25" customHeight="1">
      <c r="A256" s="31" t="s">
        <v>148</v>
      </c>
      <c r="B256" s="19" t="s">
        <v>149</v>
      </c>
      <c r="C256" s="20">
        <v>6300000</v>
      </c>
      <c r="D256" s="20">
        <v>5040000</v>
      </c>
    </row>
    <row r="257" spans="1:4" ht="34.5" customHeight="1">
      <c r="A257" s="31" t="s">
        <v>150</v>
      </c>
      <c r="B257" s="19" t="s">
        <v>151</v>
      </c>
      <c r="C257" s="20">
        <v>36755281.25</v>
      </c>
      <c r="D257" s="20">
        <v>36755281.25</v>
      </c>
    </row>
    <row r="258" spans="1:4" ht="74.25" customHeight="1">
      <c r="A258" s="31" t="s">
        <v>152</v>
      </c>
      <c r="B258" s="19" t="s">
        <v>153</v>
      </c>
      <c r="C258" s="20">
        <v>1811899.98</v>
      </c>
      <c r="D258" s="20">
        <v>1811899.98</v>
      </c>
    </row>
    <row r="259" spans="1:4" ht="58.5" customHeight="1">
      <c r="A259" s="31" t="s">
        <v>510</v>
      </c>
      <c r="B259" s="19">
        <v>7040000155</v>
      </c>
      <c r="C259" s="20">
        <v>218389</v>
      </c>
      <c r="D259" s="20">
        <v>218389</v>
      </c>
    </row>
    <row r="260" spans="1:4" ht="51" customHeight="1">
      <c r="A260" s="31" t="s">
        <v>509</v>
      </c>
      <c r="B260" s="19">
        <v>7040000156</v>
      </c>
      <c r="C260" s="20">
        <v>315000</v>
      </c>
      <c r="D260" s="20">
        <v>315000</v>
      </c>
    </row>
    <row r="261" spans="1:4" ht="48.75" customHeight="1">
      <c r="A261" s="31" t="s">
        <v>508</v>
      </c>
      <c r="B261" s="19">
        <v>7040000560</v>
      </c>
      <c r="C261" s="20">
        <v>500000</v>
      </c>
      <c r="D261" s="20">
        <v>0</v>
      </c>
    </row>
    <row r="262" spans="1:4" ht="47.25" customHeight="1">
      <c r="A262" s="31" t="s">
        <v>154</v>
      </c>
      <c r="B262" s="19" t="s">
        <v>155</v>
      </c>
      <c r="C262" s="20">
        <v>28755</v>
      </c>
      <c r="D262" s="20">
        <v>0</v>
      </c>
    </row>
    <row r="263" spans="1:4" ht="33" customHeight="1">
      <c r="A263" s="31" t="s">
        <v>156</v>
      </c>
      <c r="B263" s="19" t="s">
        <v>157</v>
      </c>
      <c r="C263" s="20">
        <v>61183489</v>
      </c>
      <c r="D263" s="20">
        <v>39913320</v>
      </c>
    </row>
    <row r="264" spans="1:4" ht="45" customHeight="1">
      <c r="A264" s="31" t="s">
        <v>158</v>
      </c>
      <c r="B264" s="19" t="s">
        <v>159</v>
      </c>
      <c r="C264" s="20">
        <v>9738</v>
      </c>
      <c r="D264" s="20">
        <v>0</v>
      </c>
    </row>
    <row r="265" spans="1:4" ht="45" customHeight="1">
      <c r="A265" s="31" t="s">
        <v>160</v>
      </c>
      <c r="B265" s="19" t="s">
        <v>161</v>
      </c>
      <c r="C265" s="20">
        <v>1352909</v>
      </c>
      <c r="D265" s="20">
        <v>61597.49</v>
      </c>
    </row>
    <row r="266" spans="1:4" ht="33" customHeight="1">
      <c r="A266" s="31" t="s">
        <v>162</v>
      </c>
      <c r="B266" s="19" t="s">
        <v>163</v>
      </c>
      <c r="C266" s="20">
        <v>427969</v>
      </c>
      <c r="D266" s="20">
        <v>0</v>
      </c>
    </row>
    <row r="267" spans="1:4" ht="46.5" customHeight="1">
      <c r="A267" s="30" t="s">
        <v>164</v>
      </c>
      <c r="B267" s="17" t="s">
        <v>165</v>
      </c>
      <c r="C267" s="24">
        <f>SUM(C268)</f>
        <v>36440724</v>
      </c>
      <c r="D267" s="24">
        <f>SUM(D268)</f>
        <v>22605109.92</v>
      </c>
    </row>
    <row r="268" spans="1:4" ht="45">
      <c r="A268" s="31" t="s">
        <v>166</v>
      </c>
      <c r="B268" s="19" t="s">
        <v>167</v>
      </c>
      <c r="C268" s="20">
        <v>36440724</v>
      </c>
      <c r="D268" s="20">
        <v>22605109.92</v>
      </c>
    </row>
    <row r="269" spans="1:4" ht="21" customHeight="1">
      <c r="A269" s="30" t="s">
        <v>168</v>
      </c>
      <c r="B269" s="17" t="s">
        <v>169</v>
      </c>
      <c r="C269" s="24">
        <f>SUM(C270:C277)</f>
        <v>38323195</v>
      </c>
      <c r="D269" s="24">
        <f>SUM(D270:D277)</f>
        <v>23084640.95</v>
      </c>
    </row>
    <row r="270" spans="1:4" ht="45" customHeight="1">
      <c r="A270" s="31" t="s">
        <v>170</v>
      </c>
      <c r="B270" s="19" t="s">
        <v>171</v>
      </c>
      <c r="C270" s="20">
        <v>6300000</v>
      </c>
      <c r="D270" s="20">
        <v>4375731</v>
      </c>
    </row>
    <row r="271" spans="1:4" ht="75">
      <c r="A271" s="31" t="s">
        <v>172</v>
      </c>
      <c r="B271" s="19" t="s">
        <v>173</v>
      </c>
      <c r="C271" s="20">
        <v>27000000</v>
      </c>
      <c r="D271" s="20">
        <v>16704548.72</v>
      </c>
    </row>
    <row r="272" spans="1:4" ht="32.25" customHeight="1">
      <c r="A272" s="31" t="s">
        <v>174</v>
      </c>
      <c r="B272" s="19" t="s">
        <v>175</v>
      </c>
      <c r="C272" s="20">
        <v>3000000</v>
      </c>
      <c r="D272" s="20">
        <v>1224760.61</v>
      </c>
    </row>
    <row r="273" spans="1:4" ht="18" customHeight="1">
      <c r="A273" s="31" t="s">
        <v>176</v>
      </c>
      <c r="B273" s="19" t="s">
        <v>177</v>
      </c>
      <c r="C273" s="20">
        <v>400000</v>
      </c>
      <c r="D273" s="20">
        <v>60000</v>
      </c>
    </row>
    <row r="274" spans="1:4" ht="20.25" customHeight="1">
      <c r="A274" s="31" t="s">
        <v>178</v>
      </c>
      <c r="B274" s="19" t="s">
        <v>179</v>
      </c>
      <c r="C274" s="20">
        <v>900547</v>
      </c>
      <c r="D274" s="20">
        <v>210480</v>
      </c>
    </row>
    <row r="275" spans="1:4" ht="75">
      <c r="A275" s="31" t="s">
        <v>180</v>
      </c>
      <c r="B275" s="19" t="s">
        <v>181</v>
      </c>
      <c r="C275" s="20">
        <v>200000</v>
      </c>
      <c r="D275" s="20">
        <v>26372.62</v>
      </c>
    </row>
    <row r="276" spans="1:4" ht="75.75" customHeight="1">
      <c r="A276" s="31" t="s">
        <v>507</v>
      </c>
      <c r="B276" s="19">
        <v>7090019008</v>
      </c>
      <c r="C276" s="20">
        <v>482748</v>
      </c>
      <c r="D276" s="20">
        <v>482748</v>
      </c>
    </row>
    <row r="277" spans="1:4" ht="46.5" customHeight="1">
      <c r="A277" s="31" t="s">
        <v>506</v>
      </c>
      <c r="B277" s="19">
        <v>7090019009</v>
      </c>
      <c r="C277" s="20">
        <v>39900</v>
      </c>
      <c r="D277" s="20">
        <v>0</v>
      </c>
    </row>
    <row r="278" spans="1:4" ht="15.75" customHeight="1">
      <c r="A278" s="35" t="s">
        <v>182</v>
      </c>
      <c r="B278" s="35"/>
      <c r="C278" s="24">
        <f>SUM(C6,C51,C75,C78,C85,C127,C140,C147,C152,C167,C179,C189,C201,C211,C216,C219)</f>
        <v>7162813198.120001</v>
      </c>
      <c r="D278" s="24">
        <f>SUM(D6,D51,D75,D78,D85,D127,D140,D147,D152,D167,D179,D189,D201,D211,D216,D219)</f>
        <v>3453122516.5299997</v>
      </c>
    </row>
    <row r="279" spans="1:2" ht="12.75">
      <c r="A279" s="7"/>
      <c r="B279" s="28"/>
    </row>
    <row r="280" spans="1:2" ht="12.75">
      <c r="A280" s="7"/>
      <c r="B280" s="28"/>
    </row>
    <row r="281" spans="1:2" ht="12.75">
      <c r="A281" s="7"/>
      <c r="B281" s="28"/>
    </row>
    <row r="282" spans="1:2" ht="12.75">
      <c r="A282" s="7"/>
      <c r="B282" s="28"/>
    </row>
    <row r="283" spans="1:2" ht="12.75">
      <c r="A283" s="7"/>
      <c r="B283" s="28"/>
    </row>
    <row r="284" spans="1:2" ht="12.75">
      <c r="A284" s="7"/>
      <c r="B284" s="28"/>
    </row>
  </sheetData>
  <sheetProtection selectLockedCells="1" selectUnlockedCells="1"/>
  <mergeCells count="5">
    <mergeCell ref="A278:B278"/>
    <mergeCell ref="C1:D1"/>
    <mergeCell ref="E1:H1"/>
    <mergeCell ref="C2:D2"/>
    <mergeCell ref="A3:D3"/>
  </mergeCells>
  <printOptions/>
  <pageMargins left="0.9448818897637796" right="0.3937007874015748" top="0.5905511811023623" bottom="0.5118110236220472" header="0.5118110236220472" footer="0.31496062992125984"/>
  <pageSetup firstPageNumber="23" useFirstPageNumber="1" fitToHeight="0" fitToWidth="1" horizontalDpi="300" verticalDpi="300" orientation="portrait" paperSize="9" scale="8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User4</cp:lastModifiedBy>
  <cp:lastPrinted>2020-10-23T09:00:48Z</cp:lastPrinted>
  <dcterms:modified xsi:type="dcterms:W3CDTF">2020-10-23T09:16:16Z</dcterms:modified>
  <cp:category/>
  <cp:version/>
  <cp:contentType/>
  <cp:contentStatus/>
</cp:coreProperties>
</file>