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жид Доходы 2020" sheetId="1" r:id="rId1"/>
  </sheets>
  <definedNames>
    <definedName name="_xlnm.Print_Titles" localSheetId="0">'Ожид Доходы 2020'!$3:$3</definedName>
    <definedName name="Excel_BuiltIn_Print_Titles" localSheetId="0">'Ожид Доходы 2020'!$3:$3</definedName>
  </definedNames>
  <calcPr fullCalcOnLoad="1"/>
</workbook>
</file>

<file path=xl/sharedStrings.xml><?xml version="1.0" encoding="utf-8"?>
<sst xmlns="http://schemas.openxmlformats.org/spreadsheetml/2006/main" count="39" uniqueCount="39">
  <si>
    <t>Оценка ожидаемого исполнения бюджета города Обнинска за 2021 год</t>
  </si>
  <si>
    <t>ДОХОДЫ</t>
  </si>
  <si>
    <t>Сумма (руб.)</t>
  </si>
  <si>
    <t>НАЛОГОВЫЕ И НЕНАЛОГОВЫЕ ДОХОДЫ</t>
  </si>
  <si>
    <t xml:space="preserve">1. НАЛОГИ НА ПРИБЫЛЬ, ДОХОДЫ </t>
  </si>
  <si>
    <t>1.1. Налог на прибыль организаций</t>
  </si>
  <si>
    <t>1.2. Налог на доходы физических лиц</t>
  </si>
  <si>
    <t>2. АКЦИЗЫ НА НЕФТЕПРОДУКТЫ</t>
  </si>
  <si>
    <t>3. НАЛОГИ НА СОВОКУПНЫЙ ДОХОД</t>
  </si>
  <si>
    <t>3.1. Налог, взимаемый в связи с применением упрощенной системы налогообложения</t>
  </si>
  <si>
    <t>3.2. Единый налог на вмененный доход для отдельных видов деятельности</t>
  </si>
  <si>
    <t>3.3. Единый сельскохозяйственный налог</t>
  </si>
  <si>
    <t xml:space="preserve">3.4. Налог, взимаемый в связи с применением патентной системы налогообложения </t>
  </si>
  <si>
    <t>4. НАЛОГИ НА ИМУЩЕСТВО</t>
  </si>
  <si>
    <t>4.1. Налог на имущество физических лиц</t>
  </si>
  <si>
    <t>4.2. Налог на имущество организаций</t>
  </si>
  <si>
    <t>4.3. Земельный налог</t>
  </si>
  <si>
    <t>5. ГОСУДАРСТВЕННАЯ ПОШЛИНА</t>
  </si>
  <si>
    <t>6. ЗАДОЛЖЕННОСТЬ И ПЕРЕРАСЧЕТЫ ПО ОТМЕНЕННЫМ НАЛОГАМ</t>
  </si>
  <si>
    <t xml:space="preserve">7. ДОХОДЫ ОТ ИСПОЛЬЗОВАНИЯ ИМУЩЕСТВА, НАХОДЯЩЕГОСЯ В ГОСУДАРСТВЕННОЙ И МУНИЦИПАЛЬНОЙ СОБСТВЕННОСТИ </t>
  </si>
  <si>
    <t>7.1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</si>
  <si>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7.2.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</si>
  <si>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</si>
  <si>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7.2.2.Доходы,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</si>
  <si>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7.2.3.Доходы от сдачи в аренду имущества, составляющего государственную (муниципальную) казну (за исключением земельных участков)</t>
  </si>
  <si>
    <t>7.3. Платежи от государственных и муниципальных унитарных предприятий</t>
  </si>
  <si>
    <t>7.4.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</si>
  <si>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8. ПЛАТЕЖИ ПРИ ПОЛЬЗОВАНИИ ПРИРОДНЫМИ РЕСУРСАМИ</t>
  </si>
  <si>
    <t>8.1 Плата за негативное воздействие на окружающую среду</t>
  </si>
  <si>
    <t>9. ДОХОДЫ ОТ ОКАЗАНИЯ ПЛАТНЫХ УСЛУГ (РАБОТ) И КОМПЕНСАЦИИ ЗАТРАТ ГОСУДАРСТВА</t>
  </si>
  <si>
    <t>9.1 Доходы от оказания платных услуг (работ)</t>
  </si>
  <si>
    <t>9.2.Доходы от компенсации затрат государства</t>
  </si>
  <si>
    <t>10. ДОХОДЫ ОТ ПРОДАЖИ МАТЕРИАЛЬНЫХ И НЕМАТЕРИАЛЬНЫХ АКТИВОВ</t>
  </si>
  <si>
    <t>10.1.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</si>
  <si>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10.2. Доходы от продажи земельных участков, находящихся в государственной и муниципальной собственности </t>
  </si>
  <si>
    <t>11. ШТРАФЫ, САНКЦИИ, ВОЗМЕЩЕНИЕ УЩЕРБА</t>
  </si>
  <si>
    <t>12. ПРОЧИЕ НЕНАЛОГОВЫЕ ДОХОДЫ</t>
  </si>
  <si>
    <t>БЕЗВОЗМЕЗДНЫЕ ПОСТУПЛЕНИЯ</t>
  </si>
  <si>
    <t xml:space="preserve">ВСЕГО ДОХОДОВ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</si>
</sst>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DD/MMM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horizontal="left" wrapText="1"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center" vertical="top" shrinkToFit="1"/>
      <protection/>
    </xf>
    <xf numFmtId="164" fontId="17" fillId="0" borderId="11">
      <alignment horizontal="center" vertical="top" wrapText="1"/>
      <protection/>
    </xf>
    <xf numFmtId="166" fontId="17" fillId="0" borderId="11">
      <alignment horizontal="right" vertical="top" shrinkToFit="1"/>
      <protection/>
    </xf>
    <xf numFmtId="167" fontId="17" fillId="0" borderId="11">
      <alignment horizontal="center" vertical="top" shrinkToFit="1"/>
      <protection/>
    </xf>
    <xf numFmtId="164" fontId="17" fillId="24" borderId="13">
      <alignment/>
      <protection/>
    </xf>
    <xf numFmtId="164" fontId="22" fillId="0" borderId="14">
      <alignment horizontal="left" wrapText="1" indent="2"/>
      <protection/>
    </xf>
    <xf numFmtId="166" fontId="23" fillId="11" borderId="11">
      <alignment horizontal="right" vertical="top" shrinkToFit="1"/>
      <protection/>
    </xf>
    <xf numFmtId="167" fontId="23" fillId="11" borderId="11">
      <alignment horizontal="center" vertical="top" shrinkToFit="1"/>
      <protection/>
    </xf>
    <xf numFmtId="164" fontId="17" fillId="0" borderId="0">
      <alignment/>
      <protection/>
    </xf>
    <xf numFmtId="164" fontId="17" fillId="24" borderId="10">
      <alignment horizontal="left"/>
      <protection/>
    </xf>
    <xf numFmtId="164" fontId="17" fillId="0" borderId="11">
      <alignment horizontal="left" vertical="top" wrapText="1"/>
      <protection/>
    </xf>
    <xf numFmtId="166" fontId="23" fillId="5" borderId="11">
      <alignment horizontal="right" vertical="top" shrinkToFit="1"/>
      <protection/>
    </xf>
    <xf numFmtId="167" fontId="23" fillId="5" borderId="11">
      <alignment horizontal="center" vertical="top" shrinkToFit="1"/>
      <protection/>
    </xf>
    <xf numFmtId="164" fontId="17" fillId="24" borderId="12">
      <alignment horizontal="left"/>
      <protection/>
    </xf>
    <xf numFmtId="164" fontId="17" fillId="24" borderId="13">
      <alignment horizontal="left"/>
      <protection/>
    </xf>
    <xf numFmtId="164" fontId="17" fillId="24" borderId="0">
      <alignment horizontal="left"/>
      <protection/>
    </xf>
    <xf numFmtId="165" fontId="24" fillId="0" borderId="11">
      <alignment horizontal="center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15" applyNumberFormat="0" applyFill="0" applyAlignment="0" applyProtection="0"/>
    <xf numFmtId="164" fontId="27" fillId="0" borderId="16" applyNumberFormat="0" applyFill="0" applyAlignment="0" applyProtection="0"/>
    <xf numFmtId="164" fontId="28" fillId="0" borderId="17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18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32" fillId="0" borderId="0" xfId="0" applyFont="1" applyBorder="1" applyAlignment="1">
      <alignment horizontal="center" wrapText="1"/>
    </xf>
    <xf numFmtId="164" fontId="33" fillId="0" borderId="0" xfId="0" applyFont="1" applyAlignment="1">
      <alignment/>
    </xf>
    <xf numFmtId="164" fontId="34" fillId="0" borderId="0" xfId="0" applyFont="1" applyAlignment="1">
      <alignment horizontal="right"/>
    </xf>
    <xf numFmtId="164" fontId="35" fillId="0" borderId="11" xfId="0" applyFont="1" applyBorder="1" applyAlignment="1">
      <alignment horizontal="center" vertical="center" wrapText="1"/>
    </xf>
    <xf numFmtId="164" fontId="36" fillId="0" borderId="19" xfId="0" applyFont="1" applyFill="1" applyBorder="1" applyAlignment="1">
      <alignment horizontal="center" vertical="center" wrapText="1"/>
    </xf>
    <xf numFmtId="164" fontId="35" fillId="0" borderId="11" xfId="0" applyFont="1" applyBorder="1" applyAlignment="1">
      <alignment horizontal="left" wrapText="1"/>
    </xf>
    <xf numFmtId="166" fontId="35" fillId="0" borderId="11" xfId="0" applyNumberFormat="1" applyFont="1" applyBorder="1" applyAlignment="1">
      <alignment horizontal="center" vertical="top" wrapText="1"/>
    </xf>
    <xf numFmtId="164" fontId="35" fillId="0" borderId="11" xfId="0" applyFont="1" applyBorder="1" applyAlignment="1">
      <alignment horizontal="left" vertical="top" wrapText="1"/>
    </xf>
    <xf numFmtId="164" fontId="37" fillId="0" borderId="11" xfId="0" applyFont="1" applyBorder="1" applyAlignment="1">
      <alignment horizontal="left" vertical="top" wrapText="1"/>
    </xf>
    <xf numFmtId="166" fontId="38" fillId="0" borderId="11" xfId="108" applyNumberFormat="1" applyFont="1" applyBorder="1" applyAlignment="1" applyProtection="1">
      <alignment horizontal="center" vertical="top"/>
      <protection/>
    </xf>
    <xf numFmtId="168" fontId="37" fillId="0" borderId="11" xfId="97" applyNumberFormat="1" applyFont="1" applyBorder="1" applyAlignment="1" applyProtection="1">
      <alignment horizontal="left" vertical="top" wrapText="1"/>
      <protection/>
    </xf>
    <xf numFmtId="166" fontId="37" fillId="0" borderId="11" xfId="0" applyNumberFormat="1" applyFont="1" applyBorder="1" applyAlignment="1">
      <alignment horizontal="center" vertical="top" wrapText="1"/>
    </xf>
    <xf numFmtId="164" fontId="37" fillId="0" borderId="11" xfId="97" applyNumberFormat="1" applyFont="1" applyBorder="1" applyAlignment="1" applyProtection="1">
      <alignment horizontal="left" vertical="top" wrapText="1"/>
      <protection/>
    </xf>
    <xf numFmtId="166" fontId="36" fillId="0" borderId="11" xfId="0" applyNumberFormat="1" applyFont="1" applyFill="1" applyBorder="1" applyAlignment="1">
      <alignment horizontal="center" vertical="top"/>
    </xf>
    <xf numFmtId="164" fontId="35" fillId="0" borderId="11" xfId="0" applyFont="1" applyBorder="1" applyAlignment="1">
      <alignment horizontal="left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</cellXfs>
  <cellStyles count="1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56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Связанная ячейка" xfId="129"/>
    <cellStyle name="Текст предупреждения" xfId="130"/>
    <cellStyle name="Хороший" xfId="1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="110" zoomScaleNormal="110" zoomScaleSheetLayoutView="110" workbookViewId="0" topLeftCell="A1">
      <selection activeCell="B18" sqref="B18"/>
    </sheetView>
  </sheetViews>
  <sheetFormatPr defaultColWidth="9.00390625" defaultRowHeight="12.75"/>
  <cols>
    <col min="1" max="1" width="66.875" style="0" customWidth="1"/>
    <col min="2" max="2" width="19.75390625" style="0" customWidth="1"/>
  </cols>
  <sheetData>
    <row r="1" spans="1:2" ht="38.25" customHeight="1">
      <c r="A1" s="1" t="s">
        <v>0</v>
      </c>
      <c r="B1" s="1"/>
    </row>
    <row r="2" spans="1:2" ht="15">
      <c r="A2" s="2"/>
      <c r="B2" s="3"/>
    </row>
    <row r="3" spans="1:2" ht="21" customHeight="1">
      <c r="A3" s="4" t="s">
        <v>1</v>
      </c>
      <c r="B3" s="5" t="s">
        <v>2</v>
      </c>
    </row>
    <row r="4" spans="1:2" ht="15.75" customHeight="1">
      <c r="A4" s="6" t="s">
        <v>3</v>
      </c>
      <c r="B4" s="7">
        <f>SUM(B5,B8,B9,B14,B18,B20,B28,B30,B33,B36,B37,B19)</f>
        <v>2509242800</v>
      </c>
    </row>
    <row r="5" spans="1:2" ht="15.75" customHeight="1">
      <c r="A5" s="8" t="s">
        <v>4</v>
      </c>
      <c r="B5" s="7">
        <f>SUM(B6:B7)</f>
        <v>881800000</v>
      </c>
    </row>
    <row r="6" spans="1:2" ht="15.75" customHeight="1">
      <c r="A6" s="9" t="s">
        <v>5</v>
      </c>
      <c r="B6" s="10">
        <v>19000000</v>
      </c>
    </row>
    <row r="7" spans="1:2" ht="15.75" customHeight="1">
      <c r="A7" s="9" t="s">
        <v>6</v>
      </c>
      <c r="B7" s="10">
        <v>862800000</v>
      </c>
    </row>
    <row r="8" spans="1:2" ht="15.75" customHeight="1">
      <c r="A8" s="8" t="s">
        <v>7</v>
      </c>
      <c r="B8" s="7">
        <v>4870000</v>
      </c>
    </row>
    <row r="9" spans="1:2" ht="15.75" customHeight="1">
      <c r="A9" s="8" t="s">
        <v>8</v>
      </c>
      <c r="B9" s="7">
        <f>SUM(B10:B13)</f>
        <v>1064191000</v>
      </c>
    </row>
    <row r="10" spans="1:2" ht="27">
      <c r="A10" s="9" t="s">
        <v>9</v>
      </c>
      <c r="B10" s="10">
        <v>981829300</v>
      </c>
    </row>
    <row r="11" spans="1:2" ht="18" customHeight="1">
      <c r="A11" s="9" t="s">
        <v>10</v>
      </c>
      <c r="B11" s="10">
        <v>23896100</v>
      </c>
    </row>
    <row r="12" spans="1:2" ht="18" customHeight="1">
      <c r="A12" s="9" t="s">
        <v>11</v>
      </c>
      <c r="B12" s="10">
        <v>465600</v>
      </c>
    </row>
    <row r="13" spans="1:2" ht="27">
      <c r="A13" s="9" t="s">
        <v>12</v>
      </c>
      <c r="B13" s="10">
        <v>58000000</v>
      </c>
    </row>
    <row r="14" spans="1:2" ht="16.5" customHeight="1">
      <c r="A14" s="8" t="s">
        <v>13</v>
      </c>
      <c r="B14" s="7">
        <f>SUM(B15:B17)</f>
        <v>255100000</v>
      </c>
    </row>
    <row r="15" spans="1:2" ht="16.5" customHeight="1">
      <c r="A15" s="9" t="s">
        <v>14</v>
      </c>
      <c r="B15" s="10">
        <v>55000000</v>
      </c>
    </row>
    <row r="16" spans="1:2" ht="16.5" customHeight="1">
      <c r="A16" s="9" t="s">
        <v>15</v>
      </c>
      <c r="B16" s="10">
        <v>28100000</v>
      </c>
    </row>
    <row r="17" spans="1:2" ht="16.5" customHeight="1">
      <c r="A17" s="9" t="s">
        <v>16</v>
      </c>
      <c r="B17" s="10">
        <v>172000000</v>
      </c>
    </row>
    <row r="18" spans="1:2" ht="16.5" customHeight="1">
      <c r="A18" s="8" t="s">
        <v>17</v>
      </c>
      <c r="B18" s="7">
        <v>13500000</v>
      </c>
    </row>
    <row r="19" spans="1:2" ht="28.5" customHeight="1">
      <c r="A19" s="8" t="s">
        <v>18</v>
      </c>
      <c r="B19" s="7">
        <v>-125600</v>
      </c>
    </row>
    <row r="20" spans="1:2" ht="47.25" customHeight="1">
      <c r="A20" s="8" t="s">
        <v>19</v>
      </c>
      <c r="B20" s="7">
        <f>SUM(B22,B26,B27,B21)</f>
        <v>164730400</v>
      </c>
    </row>
    <row r="21" spans="1:2" ht="45.75" customHeight="1">
      <c r="A21" s="11" t="s">
        <v>20</v>
      </c>
      <c r="B21" s="12">
        <v>1747900</v>
      </c>
    </row>
    <row r="22" spans="1:2" ht="72" customHeight="1">
      <c r="A22" s="9" t="s">
        <v>21</v>
      </c>
      <c r="B22" s="10">
        <f>SUM(B23:B25)</f>
        <v>147171500</v>
      </c>
    </row>
    <row r="23" spans="1:2" ht="60.75" customHeight="1">
      <c r="A23" s="13" t="s">
        <v>22</v>
      </c>
      <c r="B23" s="10">
        <v>83500000</v>
      </c>
    </row>
    <row r="24" spans="1:2" ht="72.75" customHeight="1">
      <c r="A24" s="13" t="s">
        <v>23</v>
      </c>
      <c r="B24" s="10">
        <v>26500000</v>
      </c>
    </row>
    <row r="25" spans="1:2" ht="34.5" customHeight="1">
      <c r="A25" s="13" t="s">
        <v>24</v>
      </c>
      <c r="B25" s="10">
        <f>36824000+347500</f>
        <v>37171500</v>
      </c>
    </row>
    <row r="26" spans="1:2" ht="27">
      <c r="A26" s="9" t="s">
        <v>25</v>
      </c>
      <c r="B26" s="10">
        <v>7980000</v>
      </c>
    </row>
    <row r="27" spans="1:2" ht="72" customHeight="1">
      <c r="A27" s="9" t="s">
        <v>26</v>
      </c>
      <c r="B27" s="10">
        <v>7831000</v>
      </c>
    </row>
    <row r="28" spans="1:2" ht="18" customHeight="1">
      <c r="A28" s="8" t="s">
        <v>27</v>
      </c>
      <c r="B28" s="7">
        <f>B29</f>
        <v>368000</v>
      </c>
    </row>
    <row r="29" spans="1:2" ht="18.75" customHeight="1">
      <c r="A29" s="9" t="s">
        <v>28</v>
      </c>
      <c r="B29" s="12">
        <v>368000</v>
      </c>
    </row>
    <row r="30" spans="1:2" ht="27">
      <c r="A30" s="8" t="s">
        <v>29</v>
      </c>
      <c r="B30" s="7">
        <f>SUM(B31:B32)</f>
        <v>32877000</v>
      </c>
    </row>
    <row r="31" spans="1:2" ht="16.5" customHeight="1">
      <c r="A31" s="9" t="s">
        <v>30</v>
      </c>
      <c r="B31" s="12">
        <v>31498900</v>
      </c>
    </row>
    <row r="32" spans="1:2" ht="16.5" customHeight="1">
      <c r="A32" s="13" t="s">
        <v>31</v>
      </c>
      <c r="B32" s="12">
        <v>1378100</v>
      </c>
    </row>
    <row r="33" spans="1:2" ht="30" customHeight="1">
      <c r="A33" s="8" t="s">
        <v>32</v>
      </c>
      <c r="B33" s="7">
        <f>SUM(B34:B35)</f>
        <v>76407000</v>
      </c>
    </row>
    <row r="34" spans="1:2" ht="58.5" customHeight="1">
      <c r="A34" s="9" t="s">
        <v>33</v>
      </c>
      <c r="B34" s="12">
        <v>57000000</v>
      </c>
    </row>
    <row r="35" spans="1:2" ht="32.25" customHeight="1">
      <c r="A35" s="9" t="s">
        <v>34</v>
      </c>
      <c r="B35" s="12">
        <v>19407000</v>
      </c>
    </row>
    <row r="36" spans="1:2" ht="16.5" customHeight="1">
      <c r="A36" s="8" t="s">
        <v>35</v>
      </c>
      <c r="B36" s="7">
        <v>10775000</v>
      </c>
    </row>
    <row r="37" spans="1:2" ht="16.5" customHeight="1">
      <c r="A37" s="8" t="s">
        <v>36</v>
      </c>
      <c r="B37" s="14">
        <v>4750000</v>
      </c>
    </row>
    <row r="38" spans="1:2" ht="16.5" customHeight="1">
      <c r="A38" s="15" t="s">
        <v>37</v>
      </c>
      <c r="B38" s="16">
        <v>4072576081.35</v>
      </c>
    </row>
    <row r="39" spans="1:2" ht="16.5" customHeight="1">
      <c r="A39" s="6" t="s">
        <v>38</v>
      </c>
      <c r="B39" s="7">
        <f>SUM(B4,B38)</f>
        <v>6581818881.35</v>
      </c>
    </row>
  </sheetData>
  <sheetProtection selectLockedCells="1" selectUnlockedCells="1"/>
  <mergeCells count="1">
    <mergeCell ref="A1:B1"/>
  </mergeCells>
  <printOptions/>
  <pageMargins left="1.18125" right="0.5902777777777778" top="0.8097222222222222" bottom="0.6659722222222222" header="0.5118055555555555" footer="0.19305555555555556"/>
  <pageSetup firstPageNumber="251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2021-11-15T09:55:13Z</cp:lastPrinted>
  <dcterms:created xsi:type="dcterms:W3CDTF">2021-11-09T08:45:22Z</dcterms:created>
  <dcterms:modified xsi:type="dcterms:W3CDTF">2021-11-15T09:55:25Z</dcterms:modified>
  <cp:category/>
  <cp:version/>
  <cp:contentType/>
  <cp:contentStatus/>
  <cp:revision>1</cp:revision>
</cp:coreProperties>
</file>