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" yWindow="48" windowWidth="13992" windowHeight="8640" activeTab="0"/>
  </bookViews>
  <sheets>
    <sheet name="Расходы 2013" sheetId="1" r:id="rId1"/>
  </sheets>
  <definedNames>
    <definedName name="_xlnm.Print_Titles" localSheetId="0">'Расходы 2013'!$5:$6</definedName>
    <definedName name="_xlnm.Print_Area" localSheetId="0">'Расходы 2013'!$A$1:$E$121</definedName>
  </definedNames>
  <calcPr fullCalcOnLoad="1"/>
</workbook>
</file>

<file path=xl/sharedStrings.xml><?xml version="1.0" encoding="utf-8"?>
<sst xmlns="http://schemas.openxmlformats.org/spreadsheetml/2006/main" count="349" uniqueCount="139">
  <si>
    <t>Расходы</t>
  </si>
  <si>
    <t>0400</t>
  </si>
  <si>
    <t>0500</t>
  </si>
  <si>
    <t>0502</t>
  </si>
  <si>
    <t>1000</t>
  </si>
  <si>
    <t>1002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</si>
  <si>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</si>
  <si>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</si>
  <si>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</si>
  <si>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</si>
  <si>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</si>
  <si>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</si>
  <si>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</si>
  <si>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</si>
  <si>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</si>
  <si>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</si>
  <si>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</si>
  <si>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</si>
  <si>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</si>
  <si>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</si>
  <si>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</si>
  <si>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</si>
  <si>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</si>
  <si>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</si>
  <si>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</si>
  <si>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</si>
  <si>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0900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</si>
  <si>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</si>
  <si>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</si>
  <si>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</si>
  <si>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</si>
  <si>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</si>
  <si>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</si>
  <si>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</si>
  <si>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</si>
  <si>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</si>
  <si>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</si>
  <si>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</si>
  <si>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</si>
  <si>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</si>
  <si>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</si>
  <si>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0410</t>
  </si>
  <si>
    <t>0804</t>
  </si>
  <si>
    <t>ВСЕГО</t>
  </si>
  <si>
    <t>Связь и информатика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</si>
  <si>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</si>
  <si>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</si>
  <si>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</si>
  <si>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</si>
  <si>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</si>
  <si>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0000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</si>
  <si>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</si>
  <si>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</si>
  <si>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</si>
  <si>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</si>
  <si>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</si>
  <si>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</si>
  <si>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</si>
  <si>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</si>
  <si>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</si>
  <si>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</si>
  <si>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</si>
  <si>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</si>
  <si>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</si>
  <si>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Органы юстиции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</si>
  <si>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</si>
  <si>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</si>
  <si>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</si>
  <si>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Социальное обслуживание населения</t>
  </si>
  <si>
    <t>Здравоохранение</t>
  </si>
  <si>
    <t>Другие вопросы в области здравоохранения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</si>
  <si>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</si>
  <si>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</si>
  <si>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</t>
  </si>
  <si>
    <t>0113</t>
  </si>
  <si>
    <t>1100</t>
  </si>
  <si>
    <t>1105</t>
  </si>
  <si>
    <t>0605</t>
  </si>
  <si>
    <t>0104</t>
  </si>
  <si>
    <t>0106</t>
  </si>
  <si>
    <t>0304</t>
  </si>
  <si>
    <t>1200</t>
  </si>
  <si>
    <t>1201</t>
  </si>
  <si>
    <t>1202</t>
  </si>
  <si>
    <t>1300</t>
  </si>
  <si>
    <t>1301</t>
  </si>
  <si>
    <t>1001</t>
  </si>
  <si>
    <t>1003</t>
  </si>
  <si>
    <t>0909</t>
  </si>
  <si>
    <t>1101</t>
  </si>
  <si>
    <t>840</t>
  </si>
  <si>
    <t>1103</t>
  </si>
  <si>
    <t>841</t>
  </si>
  <si>
    <t>842</t>
  </si>
  <si>
    <t>843</t>
  </si>
  <si>
    <t>844</t>
  </si>
  <si>
    <t>847</t>
  </si>
  <si>
    <t>1006</t>
  </si>
  <si>
    <t>848</t>
  </si>
  <si>
    <t>0907</t>
  </si>
  <si>
    <t>849</t>
  </si>
  <si>
    <t>850</t>
  </si>
  <si>
    <t>851</t>
  </si>
  <si>
    <t>852</t>
  </si>
  <si>
    <t>854</t>
  </si>
  <si>
    <t>Управление городского хозяйства</t>
  </si>
  <si>
    <t>Управление потребительсткого рынка, транспорта и связи</t>
  </si>
  <si>
    <t>Управление имущественных и земельных отношений</t>
  </si>
  <si>
    <t>Администрация (исполнительно-распорядительный орган) городского округа "Город Обнинск"</t>
  </si>
  <si>
    <t>Управление социальной защиты населения Администрации города Обнинска</t>
  </si>
  <si>
    <t>Отдел здравоохранения</t>
  </si>
  <si>
    <t>Управление общего образования</t>
  </si>
  <si>
    <t>Управление экономики и инновационного развития</t>
  </si>
  <si>
    <t>Контрольно-счетная палата муниципального образования "Город Обнинск"</t>
  </si>
  <si>
    <t>Обнинское городское Собрание городского округа "Город Обнинск"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</si>
  <si>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</si>
  <si>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</si>
  <si>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</si>
  <si>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</si>
  <si>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</si>
  <si>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Санитарно-эпидемиологическое благополучие</t>
  </si>
  <si>
    <t>440</t>
  </si>
  <si>
    <t>Управление финансов Администрации города Обнинска</t>
  </si>
  <si>
    <t>442</t>
  </si>
  <si>
    <t>000</t>
  </si>
  <si>
    <t>Дорожное хозяйство (дорожные фонды)</t>
  </si>
  <si>
    <t>0409</t>
  </si>
  <si>
    <t>Комитет по физической культуре и спорту</t>
  </si>
  <si>
    <t>845</t>
  </si>
  <si>
    <t>Другие вопросы в области жилищно-коммунального хозяйства</t>
  </si>
  <si>
    <t>0505</t>
  </si>
  <si>
    <t>Уточненный план на 2013 год</t>
  </si>
  <si>
    <t>Управление культуры и молодежной политики</t>
  </si>
  <si>
    <t>Муниципальное казенное учреждение "Городское строительство"</t>
  </si>
  <si>
    <t>Муниципальное казенное учреждение "Управление по делам гражданской обороны и чрезвычайным ситуациям при Администрации города Обнинска"</t>
  </si>
  <si>
    <t>Код ведом-ственной класси-фикации</t>
  </si>
  <si>
    <t>Расходы бюджета города по разделам, подразделам в ведомственной структуре расходов бюджета за 9 месяцев 2013 года</t>
  </si>
  <si>
    <t>Исполнено за 9 месяцев 2013 года</t>
  </si>
  <si>
    <t>Приложение №2 к Постановлению Администрации города Обнинска "Об утверждении отчета об исполнении бюджета города Обнинска за 9 месяцев 2013 года" от 21.11.2013  № 2112-п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</si>
</sst>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39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3" xfId="0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horizontal="center" vertical="top" shrinkToFit="1"/>
    </xf>
    <xf numFmtId="49" fontId="0" fillId="0" borderId="0" xfId="0" applyNumberFormat="1" applyFill="1" applyAlignment="1">
      <alignment/>
    </xf>
    <xf numFmtId="0" fontId="9" fillId="0" borderId="13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5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0" fontId="15" fillId="0" borderId="13" xfId="0" applyFont="1" applyFill="1" applyBorder="1" applyAlignment="1">
      <alignment vertical="top" wrapText="1"/>
    </xf>
    <xf numFmtId="0" fontId="16" fillId="0" borderId="0" xfId="0" applyFont="1" applyAlignment="1">
      <alignment/>
    </xf>
    <xf numFmtId="4" fontId="5" fillId="0" borderId="13" xfId="0" applyNumberFormat="1" applyFont="1" applyFill="1" applyBorder="1" applyAlignment="1">
      <alignment horizontal="right" vertical="top" shrinkToFit="1"/>
    </xf>
    <xf numFmtId="4" fontId="17" fillId="0" borderId="13" xfId="0" applyNumberFormat="1" applyFont="1" applyFill="1" applyBorder="1" applyAlignment="1">
      <alignment horizontal="right" vertical="top" shrinkToFit="1"/>
    </xf>
    <xf numFmtId="4" fontId="18" fillId="0" borderId="13" xfId="0" applyNumberFormat="1" applyFont="1" applyFill="1" applyBorder="1" applyAlignment="1">
      <alignment horizontal="right" vertical="top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20" fillId="0" borderId="13" xfId="0" applyNumberFormat="1" applyFont="1" applyFill="1" applyBorder="1" applyAlignment="1">
      <alignment horizontal="right" vertical="top" shrinkToFit="1"/>
    </xf>
    <xf numFmtId="0" fontId="21" fillId="0" borderId="0" xfId="0" applyFont="1" applyAlignment="1">
      <alignment/>
    </xf>
    <xf numFmtId="0" fontId="19" fillId="0" borderId="13" xfId="0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center" vertical="top" shrinkToFit="1"/>
    </xf>
    <xf numFmtId="0" fontId="19" fillId="0" borderId="0" xfId="0" applyFont="1" applyAlignment="1">
      <alignment/>
    </xf>
    <xf numFmtId="0" fontId="19" fillId="0" borderId="13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49" fontId="19" fillId="0" borderId="13" xfId="0" applyNumberFormat="1" applyFont="1" applyFill="1" applyBorder="1" applyAlignment="1">
      <alignment horizontal="left" vertical="top" wrapText="1"/>
    </xf>
    <xf numFmtId="4" fontId="17" fillId="24" borderId="1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4" fillId="0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0.375" style="14" customWidth="1"/>
    <col min="2" max="2" width="10.375" style="2" customWidth="1"/>
    <col min="3" max="3" width="7.375" style="3" customWidth="1"/>
    <col min="4" max="4" width="18.625" style="11" customWidth="1"/>
    <col min="5" max="5" width="18.875" style="1" customWidth="1"/>
    <col min="6" max="6" width="12.50390625" style="0" bestFit="1" customWidth="1"/>
  </cols>
  <sheetData>
    <row r="1" spans="1:9" ht="52.5" customHeight="1">
      <c r="A1" s="28"/>
      <c r="B1" s="4"/>
      <c r="C1" s="57" t="s">
        <v>138</v>
      </c>
      <c r="D1" s="58"/>
      <c r="E1" s="58"/>
      <c r="F1" s="55"/>
      <c r="G1" s="56"/>
      <c r="H1" s="56"/>
      <c r="I1" s="56"/>
    </row>
    <row r="2" spans="1:4" ht="23.25" customHeight="1">
      <c r="A2" s="28"/>
      <c r="B2" s="4"/>
      <c r="C2" s="5"/>
      <c r="D2" s="10"/>
    </row>
    <row r="3" spans="1:5" ht="36.75" customHeight="1">
      <c r="A3" s="59" t="s">
        <v>136</v>
      </c>
      <c r="B3" s="59"/>
      <c r="C3" s="59"/>
      <c r="D3" s="60"/>
      <c r="E3" s="61"/>
    </row>
    <row r="4" spans="1:4" ht="12.75" customHeight="1">
      <c r="A4" s="6"/>
      <c r="B4" s="6"/>
      <c r="C4" s="6"/>
      <c r="D4" s="7"/>
    </row>
    <row r="5" spans="1:5" ht="12.75" customHeight="1">
      <c r="A5" s="8"/>
      <c r="B5" s="8"/>
      <c r="C5" s="9"/>
      <c r="E5" s="25" t="s">
        <v>10</v>
      </c>
    </row>
    <row r="6" spans="1:5" ht="63.75" customHeight="1">
      <c r="A6" s="17" t="s">
        <v>0</v>
      </c>
      <c r="B6" s="19" t="s">
        <v>135</v>
      </c>
      <c r="C6" s="19" t="s">
        <v>7</v>
      </c>
      <c r="D6" s="18" t="s">
        <v>131</v>
      </c>
      <c r="E6" s="16" t="s">
        <v>137</v>
      </c>
    </row>
    <row r="7" spans="1:5" s="44" customFormat="1" ht="49.5" customHeight="1">
      <c r="A7" s="41" t="s">
        <v>108</v>
      </c>
      <c r="B7" s="42" t="s">
        <v>121</v>
      </c>
      <c r="C7" s="42" t="s">
        <v>50</v>
      </c>
      <c r="D7" s="43">
        <f>SUM(D8,D11,D13,D15)</f>
        <v>161394041.24</v>
      </c>
      <c r="E7" s="43">
        <f>SUM(E8,E11,E13,E15)</f>
        <v>109561755.14</v>
      </c>
    </row>
    <row r="8" spans="1:5" s="37" customFormat="1" ht="21.75" customHeight="1">
      <c r="A8" s="31" t="s">
        <v>11</v>
      </c>
      <c r="B8" s="30" t="s">
        <v>121</v>
      </c>
      <c r="C8" s="30" t="s">
        <v>6</v>
      </c>
      <c r="D8" s="40">
        <f>SUM(D9:D10)</f>
        <v>152695300.24</v>
      </c>
      <c r="E8" s="40">
        <f>SUM(E9:E10)</f>
        <v>102922716.59</v>
      </c>
    </row>
    <row r="9" spans="1:5" ht="63" customHeight="1">
      <c r="A9" s="26" t="s">
        <v>117</v>
      </c>
      <c r="B9" s="27" t="s">
        <v>121</v>
      </c>
      <c r="C9" s="27" t="s">
        <v>78</v>
      </c>
      <c r="D9" s="39">
        <v>142013479</v>
      </c>
      <c r="E9" s="39">
        <v>97130971.59</v>
      </c>
    </row>
    <row r="10" spans="1:5" ht="20.25" customHeight="1">
      <c r="A10" s="26" t="s">
        <v>12</v>
      </c>
      <c r="B10" s="27" t="s">
        <v>121</v>
      </c>
      <c r="C10" s="27" t="s">
        <v>74</v>
      </c>
      <c r="D10" s="51">
        <v>10681821.24</v>
      </c>
      <c r="E10" s="39">
        <v>5791745</v>
      </c>
    </row>
    <row r="11" spans="1:5" ht="36" customHeight="1">
      <c r="A11" s="31" t="s">
        <v>37</v>
      </c>
      <c r="B11" s="30" t="s">
        <v>121</v>
      </c>
      <c r="C11" s="30" t="s">
        <v>36</v>
      </c>
      <c r="D11" s="40">
        <f>D12</f>
        <v>3148741</v>
      </c>
      <c r="E11" s="40">
        <f>E12</f>
        <v>2634755.55</v>
      </c>
    </row>
    <row r="12" spans="1:5" ht="21" customHeight="1">
      <c r="A12" s="26" t="s">
        <v>64</v>
      </c>
      <c r="B12" s="27" t="s">
        <v>121</v>
      </c>
      <c r="C12" s="27" t="s">
        <v>80</v>
      </c>
      <c r="D12" s="39">
        <v>3148741</v>
      </c>
      <c r="E12" s="39">
        <v>2634755.55</v>
      </c>
    </row>
    <row r="13" spans="1:5" s="37" customFormat="1" ht="18.75" customHeight="1">
      <c r="A13" s="31" t="s">
        <v>53</v>
      </c>
      <c r="B13" s="30" t="s">
        <v>121</v>
      </c>
      <c r="C13" s="30" t="s">
        <v>1</v>
      </c>
      <c r="D13" s="40">
        <f>D14</f>
        <v>500000</v>
      </c>
      <c r="E13" s="40">
        <f>E14</f>
        <v>0</v>
      </c>
    </row>
    <row r="14" spans="1:5" ht="15.75" customHeight="1">
      <c r="A14" s="26" t="s">
        <v>44</v>
      </c>
      <c r="B14" s="27" t="s">
        <v>121</v>
      </c>
      <c r="C14" s="27" t="s">
        <v>41</v>
      </c>
      <c r="D14" s="39">
        <v>500000</v>
      </c>
      <c r="E14" s="39">
        <v>0</v>
      </c>
    </row>
    <row r="15" spans="1:5" s="37" customFormat="1" ht="19.5" customHeight="1">
      <c r="A15" s="31" t="s">
        <v>65</v>
      </c>
      <c r="B15" s="30" t="s">
        <v>121</v>
      </c>
      <c r="C15" s="30" t="s">
        <v>81</v>
      </c>
      <c r="D15" s="40">
        <v>5050000</v>
      </c>
      <c r="E15" s="40">
        <f>SUM(E16:E17)</f>
        <v>4004283</v>
      </c>
    </row>
    <row r="16" spans="1:5" ht="18" customHeight="1">
      <c r="A16" s="26" t="s">
        <v>45</v>
      </c>
      <c r="B16" s="27" t="s">
        <v>121</v>
      </c>
      <c r="C16" s="27" t="s">
        <v>82</v>
      </c>
      <c r="D16" s="39">
        <v>550000</v>
      </c>
      <c r="E16" s="39">
        <v>266100</v>
      </c>
    </row>
    <row r="17" spans="1:5" ht="18.75" customHeight="1">
      <c r="A17" s="26" t="s">
        <v>55</v>
      </c>
      <c r="B17" s="27" t="s">
        <v>121</v>
      </c>
      <c r="C17" s="27" t="s">
        <v>83</v>
      </c>
      <c r="D17" s="39">
        <v>4500000</v>
      </c>
      <c r="E17" s="39">
        <v>3738183</v>
      </c>
    </row>
    <row r="18" spans="1:5" s="44" customFormat="1" ht="34.5" customHeight="1">
      <c r="A18" s="41" t="s">
        <v>122</v>
      </c>
      <c r="B18" s="42" t="s">
        <v>123</v>
      </c>
      <c r="C18" s="42" t="s">
        <v>124</v>
      </c>
      <c r="D18" s="43">
        <f>SUM(D19,D23,D25)</f>
        <v>146277171.76</v>
      </c>
      <c r="E18" s="43">
        <f>SUM(E19,E23,E25)</f>
        <v>17267986.62</v>
      </c>
    </row>
    <row r="19" spans="1:5" s="37" customFormat="1" ht="18" customHeight="1">
      <c r="A19" s="31" t="s">
        <v>11</v>
      </c>
      <c r="B19" s="30" t="s">
        <v>123</v>
      </c>
      <c r="C19" s="30" t="s">
        <v>6</v>
      </c>
      <c r="D19" s="40">
        <f>SUM(D20:D22)</f>
        <v>30277171.76</v>
      </c>
      <c r="E19" s="40">
        <f>SUM(E20:E22)</f>
        <v>15777498.4</v>
      </c>
    </row>
    <row r="20" spans="1:5" ht="48.75" customHeight="1">
      <c r="A20" s="26" t="s">
        <v>62</v>
      </c>
      <c r="B20" s="27" t="s">
        <v>123</v>
      </c>
      <c r="C20" s="27" t="s">
        <v>79</v>
      </c>
      <c r="D20" s="39">
        <v>22400000</v>
      </c>
      <c r="E20" s="39">
        <v>15104563.64</v>
      </c>
    </row>
    <row r="21" spans="1:5" ht="18" customHeight="1">
      <c r="A21" s="26" t="s">
        <v>63</v>
      </c>
      <c r="B21" s="27" t="s">
        <v>123</v>
      </c>
      <c r="C21" s="27" t="s">
        <v>40</v>
      </c>
      <c r="D21" s="39">
        <v>7204237</v>
      </c>
      <c r="E21" s="39">
        <v>0</v>
      </c>
    </row>
    <row r="22" spans="1:5" ht="18" customHeight="1">
      <c r="A22" s="26" t="s">
        <v>12</v>
      </c>
      <c r="B22" s="27" t="s">
        <v>123</v>
      </c>
      <c r="C22" s="27" t="s">
        <v>74</v>
      </c>
      <c r="D22" s="39">
        <v>672934.76</v>
      </c>
      <c r="E22" s="39">
        <v>672934.76</v>
      </c>
    </row>
    <row r="23" spans="1:5" s="37" customFormat="1" ht="18" customHeight="1">
      <c r="A23" s="31" t="s">
        <v>13</v>
      </c>
      <c r="B23" s="30" t="s">
        <v>123</v>
      </c>
      <c r="C23" s="30" t="s">
        <v>2</v>
      </c>
      <c r="D23" s="40">
        <f>D24</f>
        <v>110000000</v>
      </c>
      <c r="E23" s="40">
        <f>E24</f>
        <v>0</v>
      </c>
    </row>
    <row r="24" spans="1:5" ht="18" customHeight="1">
      <c r="A24" s="26" t="s">
        <v>46</v>
      </c>
      <c r="B24" s="27" t="s">
        <v>123</v>
      </c>
      <c r="C24" s="27" t="s">
        <v>3</v>
      </c>
      <c r="D24" s="39">
        <v>110000000</v>
      </c>
      <c r="E24" s="39">
        <v>0</v>
      </c>
    </row>
    <row r="25" spans="1:5" s="37" customFormat="1" ht="30" customHeight="1">
      <c r="A25" s="31" t="s">
        <v>118</v>
      </c>
      <c r="B25" s="30" t="s">
        <v>123</v>
      </c>
      <c r="C25" s="30" t="s">
        <v>84</v>
      </c>
      <c r="D25" s="40">
        <f>D26</f>
        <v>6000000</v>
      </c>
      <c r="E25" s="40">
        <f>E26</f>
        <v>1490488.22</v>
      </c>
    </row>
    <row r="26" spans="1:5" ht="36" customHeight="1">
      <c r="A26" s="26" t="s">
        <v>66</v>
      </c>
      <c r="B26" s="27" t="s">
        <v>123</v>
      </c>
      <c r="C26" s="27" t="s">
        <v>85</v>
      </c>
      <c r="D26" s="39">
        <v>6000000</v>
      </c>
      <c r="E26" s="39">
        <v>1490488.22</v>
      </c>
    </row>
    <row r="27" spans="1:5" s="47" customFormat="1" ht="21" customHeight="1">
      <c r="A27" s="45" t="s">
        <v>132</v>
      </c>
      <c r="B27" s="46" t="s">
        <v>90</v>
      </c>
      <c r="C27" s="46" t="s">
        <v>50</v>
      </c>
      <c r="D27" s="43">
        <f>SUM(D28,D31)</f>
        <v>249581824</v>
      </c>
      <c r="E27" s="43">
        <f>SUM(E28,E31)</f>
        <v>167559439.4</v>
      </c>
    </row>
    <row r="28" spans="1:5" s="13" customFormat="1" ht="16.5" customHeight="1">
      <c r="A28" s="31" t="s">
        <v>23</v>
      </c>
      <c r="B28" s="30" t="s">
        <v>90</v>
      </c>
      <c r="C28" s="30" t="s">
        <v>17</v>
      </c>
      <c r="D28" s="40">
        <f>SUM(D29:D30)</f>
        <v>93391935</v>
      </c>
      <c r="E28" s="40">
        <f>SUM(E29:E30)</f>
        <v>62051462.41</v>
      </c>
    </row>
    <row r="29" spans="1:5" s="20" customFormat="1" ht="18" customHeight="1">
      <c r="A29" s="29" t="s">
        <v>56</v>
      </c>
      <c r="B29" s="27" t="s">
        <v>90</v>
      </c>
      <c r="C29" s="27" t="s">
        <v>18</v>
      </c>
      <c r="D29" s="39">
        <v>85893681</v>
      </c>
      <c r="E29" s="39">
        <v>56538873.91</v>
      </c>
    </row>
    <row r="30" spans="1:5" s="13" customFormat="1" ht="16.5" customHeight="1">
      <c r="A30" s="29" t="s">
        <v>24</v>
      </c>
      <c r="B30" s="27" t="s">
        <v>90</v>
      </c>
      <c r="C30" s="27" t="s">
        <v>19</v>
      </c>
      <c r="D30" s="39">
        <v>7498254</v>
      </c>
      <c r="E30" s="39">
        <v>5512588.5</v>
      </c>
    </row>
    <row r="31" spans="1:5" s="13" customFormat="1" ht="18.75" customHeight="1">
      <c r="A31" s="31" t="s">
        <v>115</v>
      </c>
      <c r="B31" s="30" t="s">
        <v>90</v>
      </c>
      <c r="C31" s="30" t="s">
        <v>20</v>
      </c>
      <c r="D31" s="40">
        <f>SUM(D32:D34)</f>
        <v>156189889</v>
      </c>
      <c r="E31" s="40">
        <f>SUM(E32:E34)</f>
        <v>105507976.99000001</v>
      </c>
    </row>
    <row r="32" spans="1:5" s="13" customFormat="1" ht="16.5" customHeight="1">
      <c r="A32" s="26" t="s">
        <v>51</v>
      </c>
      <c r="B32" s="27" t="s">
        <v>90</v>
      </c>
      <c r="C32" s="27" t="s">
        <v>21</v>
      </c>
      <c r="D32" s="39">
        <v>141573912</v>
      </c>
      <c r="E32" s="39">
        <v>95538130.9</v>
      </c>
    </row>
    <row r="33" spans="1:5" s="13" customFormat="1" ht="17.25" customHeight="1">
      <c r="A33" s="26" t="s">
        <v>25</v>
      </c>
      <c r="B33" s="27" t="s">
        <v>90</v>
      </c>
      <c r="C33" s="27" t="s">
        <v>22</v>
      </c>
      <c r="D33" s="39">
        <v>1691607</v>
      </c>
      <c r="E33" s="39">
        <v>1492607</v>
      </c>
    </row>
    <row r="34" spans="1:5" s="15" customFormat="1" ht="18.75" customHeight="1">
      <c r="A34" s="26" t="s">
        <v>57</v>
      </c>
      <c r="B34" s="27" t="s">
        <v>90</v>
      </c>
      <c r="C34" s="27" t="s">
        <v>42</v>
      </c>
      <c r="D34" s="39">
        <v>12924370</v>
      </c>
      <c r="E34" s="39">
        <v>8477239.09</v>
      </c>
    </row>
    <row r="35" spans="1:5" s="44" customFormat="1" ht="19.5" customHeight="1">
      <c r="A35" s="48" t="s">
        <v>105</v>
      </c>
      <c r="B35" s="46" t="s">
        <v>92</v>
      </c>
      <c r="C35" s="46" t="s">
        <v>50</v>
      </c>
      <c r="D35" s="43">
        <f>SUM(D36,D44,D38,D42,D46)</f>
        <v>401800622.24</v>
      </c>
      <c r="E35" s="43">
        <f>SUM(E36,E38,E42,E44,E46)</f>
        <v>229823989.13</v>
      </c>
    </row>
    <row r="36" spans="1:5" s="13" customFormat="1" ht="18" customHeight="1">
      <c r="A36" s="31" t="s">
        <v>53</v>
      </c>
      <c r="B36" s="30" t="s">
        <v>92</v>
      </c>
      <c r="C36" s="30" t="s">
        <v>1</v>
      </c>
      <c r="D36" s="40">
        <f>D37</f>
        <v>45363094.98</v>
      </c>
      <c r="E36" s="40">
        <f>E37</f>
        <v>1505403.85</v>
      </c>
    </row>
    <row r="37" spans="1:5" s="15" customFormat="1" ht="18" customHeight="1">
      <c r="A37" s="36" t="s">
        <v>125</v>
      </c>
      <c r="B37" s="27" t="s">
        <v>92</v>
      </c>
      <c r="C37" s="27" t="s">
        <v>126</v>
      </c>
      <c r="D37" s="39">
        <v>45363094.98</v>
      </c>
      <c r="E37" s="39">
        <v>1505403.85</v>
      </c>
    </row>
    <row r="38" spans="1:5" s="13" customFormat="1" ht="15.75" customHeight="1">
      <c r="A38" s="31" t="s">
        <v>13</v>
      </c>
      <c r="B38" s="30" t="s">
        <v>92</v>
      </c>
      <c r="C38" s="30" t="s">
        <v>2</v>
      </c>
      <c r="D38" s="40">
        <f>SUM(D39:D41)</f>
        <v>340658827</v>
      </c>
      <c r="E38" s="40">
        <f>SUM(E39:E41)</f>
        <v>218017625.02</v>
      </c>
    </row>
    <row r="39" spans="1:5" s="13" customFormat="1" ht="16.5" customHeight="1">
      <c r="A39" s="26" t="s">
        <v>59</v>
      </c>
      <c r="B39" s="27" t="s">
        <v>92</v>
      </c>
      <c r="C39" s="27" t="s">
        <v>35</v>
      </c>
      <c r="D39" s="39">
        <v>78208300</v>
      </c>
      <c r="E39" s="39">
        <v>50159175.02</v>
      </c>
    </row>
    <row r="40" spans="1:5" s="15" customFormat="1" ht="15" customHeight="1">
      <c r="A40" s="26" t="s">
        <v>46</v>
      </c>
      <c r="B40" s="27" t="s">
        <v>92</v>
      </c>
      <c r="C40" s="27" t="s">
        <v>3</v>
      </c>
      <c r="D40" s="39">
        <v>8687727</v>
      </c>
      <c r="E40" s="39">
        <v>1719099</v>
      </c>
    </row>
    <row r="41" spans="1:5" s="15" customFormat="1" ht="15.75" customHeight="1">
      <c r="A41" s="26" t="s">
        <v>14</v>
      </c>
      <c r="B41" s="27" t="s">
        <v>92</v>
      </c>
      <c r="C41" s="27" t="s">
        <v>9</v>
      </c>
      <c r="D41" s="39">
        <v>253762800</v>
      </c>
      <c r="E41" s="39">
        <v>166139351</v>
      </c>
    </row>
    <row r="42" spans="1:5" s="12" customFormat="1" ht="17.25" customHeight="1">
      <c r="A42" s="31" t="s">
        <v>52</v>
      </c>
      <c r="B42" s="30" t="s">
        <v>92</v>
      </c>
      <c r="C42" s="30" t="s">
        <v>34</v>
      </c>
      <c r="D42" s="40">
        <f>D43</f>
        <v>800000</v>
      </c>
      <c r="E42" s="40">
        <f>E43</f>
        <v>338516</v>
      </c>
    </row>
    <row r="43" spans="1:5" s="13" customFormat="1" ht="17.25" customHeight="1">
      <c r="A43" s="26" t="s">
        <v>60</v>
      </c>
      <c r="B43" s="27" t="s">
        <v>92</v>
      </c>
      <c r="C43" s="27" t="s">
        <v>77</v>
      </c>
      <c r="D43" s="39">
        <v>800000</v>
      </c>
      <c r="E43" s="39">
        <v>338516</v>
      </c>
    </row>
    <row r="44" spans="1:5" s="13" customFormat="1" ht="17.25" customHeight="1">
      <c r="A44" s="31" t="s">
        <v>23</v>
      </c>
      <c r="B44" s="30" t="s">
        <v>92</v>
      </c>
      <c r="C44" s="30" t="s">
        <v>17</v>
      </c>
      <c r="D44" s="40">
        <f>D45</f>
        <v>508700.26</v>
      </c>
      <c r="E44" s="40">
        <f>E45</f>
        <v>508700.26</v>
      </c>
    </row>
    <row r="45" spans="1:5" s="13" customFormat="1" ht="17.25" customHeight="1">
      <c r="A45" s="26" t="s">
        <v>56</v>
      </c>
      <c r="B45" s="27" t="s">
        <v>92</v>
      </c>
      <c r="C45" s="27" t="s">
        <v>18</v>
      </c>
      <c r="D45" s="39">
        <v>508700.26</v>
      </c>
      <c r="E45" s="39">
        <v>508700.26</v>
      </c>
    </row>
    <row r="46" spans="1:5" s="13" customFormat="1" ht="17.25" customHeight="1">
      <c r="A46" s="31" t="s">
        <v>115</v>
      </c>
      <c r="B46" s="30" t="s">
        <v>92</v>
      </c>
      <c r="C46" s="30" t="s">
        <v>20</v>
      </c>
      <c r="D46" s="40">
        <f>D47</f>
        <v>14470000</v>
      </c>
      <c r="E46" s="40">
        <f>E47</f>
        <v>9453744</v>
      </c>
    </row>
    <row r="47" spans="1:5" s="13" customFormat="1" ht="17.25" customHeight="1">
      <c r="A47" s="26" t="s">
        <v>57</v>
      </c>
      <c r="B47" s="27" t="s">
        <v>92</v>
      </c>
      <c r="C47" s="27" t="s">
        <v>42</v>
      </c>
      <c r="D47" s="39">
        <v>14470000</v>
      </c>
      <c r="E47" s="39">
        <v>9453744</v>
      </c>
    </row>
    <row r="48" spans="1:5" s="44" customFormat="1" ht="34.5" customHeight="1">
      <c r="A48" s="48" t="s">
        <v>106</v>
      </c>
      <c r="B48" s="46" t="s">
        <v>93</v>
      </c>
      <c r="C48" s="46" t="s">
        <v>50</v>
      </c>
      <c r="D48" s="43">
        <f>SUM(D49,D51,D53)</f>
        <v>77800000</v>
      </c>
      <c r="E48" s="43">
        <f>SUM(E49,E51,E53)</f>
        <v>65530000</v>
      </c>
    </row>
    <row r="49" spans="1:5" s="13" customFormat="1" ht="15" customHeight="1">
      <c r="A49" s="31" t="s">
        <v>11</v>
      </c>
      <c r="B49" s="30" t="s">
        <v>93</v>
      </c>
      <c r="C49" s="30" t="s">
        <v>6</v>
      </c>
      <c r="D49" s="40">
        <f>D50</f>
        <v>3000000</v>
      </c>
      <c r="E49" s="40">
        <f>E50</f>
        <v>2250000</v>
      </c>
    </row>
    <row r="50" spans="1:5" s="13" customFormat="1" ht="15" customHeight="1">
      <c r="A50" s="26" t="s">
        <v>12</v>
      </c>
      <c r="B50" s="27" t="s">
        <v>93</v>
      </c>
      <c r="C50" s="27" t="s">
        <v>74</v>
      </c>
      <c r="D50" s="39">
        <v>3000000</v>
      </c>
      <c r="E50" s="39">
        <v>2250000</v>
      </c>
    </row>
    <row r="51" spans="1:5" s="13" customFormat="1" ht="15" customHeight="1">
      <c r="A51" s="31" t="s">
        <v>53</v>
      </c>
      <c r="B51" s="30" t="s">
        <v>93</v>
      </c>
      <c r="C51" s="30" t="s">
        <v>1</v>
      </c>
      <c r="D51" s="40">
        <f>D52</f>
        <v>71700000</v>
      </c>
      <c r="E51" s="40">
        <f>E52</f>
        <v>60480000</v>
      </c>
    </row>
    <row r="52" spans="1:5" s="13" customFormat="1" ht="15" customHeight="1">
      <c r="A52" s="26" t="s">
        <v>61</v>
      </c>
      <c r="B52" s="27" t="s">
        <v>93</v>
      </c>
      <c r="C52" s="27" t="s">
        <v>33</v>
      </c>
      <c r="D52" s="39">
        <v>71700000</v>
      </c>
      <c r="E52" s="39">
        <v>60480000</v>
      </c>
    </row>
    <row r="53" spans="1:5" s="13" customFormat="1" ht="15" customHeight="1">
      <c r="A53" s="31" t="s">
        <v>13</v>
      </c>
      <c r="B53" s="30" t="s">
        <v>93</v>
      </c>
      <c r="C53" s="30" t="s">
        <v>2</v>
      </c>
      <c r="D53" s="40">
        <f>SUM(D54:D55)</f>
        <v>3100000</v>
      </c>
      <c r="E53" s="40">
        <f>SUM(E54:E55)</f>
        <v>2800000</v>
      </c>
    </row>
    <row r="54" spans="1:5" s="13" customFormat="1" ht="15" customHeight="1">
      <c r="A54" s="26" t="s">
        <v>46</v>
      </c>
      <c r="B54" s="27" t="s">
        <v>93</v>
      </c>
      <c r="C54" s="27" t="s">
        <v>3</v>
      </c>
      <c r="D54" s="39">
        <v>1100000</v>
      </c>
      <c r="E54" s="39">
        <v>1100000</v>
      </c>
    </row>
    <row r="55" spans="1:5" s="15" customFormat="1" ht="15" customHeight="1">
      <c r="A55" s="26" t="s">
        <v>14</v>
      </c>
      <c r="B55" s="27" t="s">
        <v>93</v>
      </c>
      <c r="C55" s="27" t="s">
        <v>9</v>
      </c>
      <c r="D55" s="39">
        <v>2000000</v>
      </c>
      <c r="E55" s="39">
        <v>1700000</v>
      </c>
    </row>
    <row r="56" spans="1:5" s="44" customFormat="1" ht="33.75" customHeight="1">
      <c r="A56" s="48" t="s">
        <v>107</v>
      </c>
      <c r="B56" s="46" t="s">
        <v>94</v>
      </c>
      <c r="C56" s="46" t="s">
        <v>50</v>
      </c>
      <c r="D56" s="43">
        <f>D57</f>
        <v>3400000</v>
      </c>
      <c r="E56" s="43">
        <f>E57</f>
        <v>731845.32</v>
      </c>
    </row>
    <row r="57" spans="1:5" s="13" customFormat="1" ht="18.75" customHeight="1">
      <c r="A57" s="31" t="s">
        <v>11</v>
      </c>
      <c r="B57" s="30" t="s">
        <v>94</v>
      </c>
      <c r="C57" s="30" t="s">
        <v>6</v>
      </c>
      <c r="D57" s="40">
        <f>D58</f>
        <v>3400000</v>
      </c>
      <c r="E57" s="40">
        <f>E58</f>
        <v>731845.32</v>
      </c>
    </row>
    <row r="58" spans="1:5" s="13" customFormat="1" ht="18.75" customHeight="1">
      <c r="A58" s="26" t="s">
        <v>12</v>
      </c>
      <c r="B58" s="27" t="s">
        <v>94</v>
      </c>
      <c r="C58" s="27" t="s">
        <v>74</v>
      </c>
      <c r="D58" s="39">
        <v>3400000</v>
      </c>
      <c r="E58" s="39">
        <v>731845.32</v>
      </c>
    </row>
    <row r="59" spans="1:5" s="44" customFormat="1" ht="53.25" customHeight="1">
      <c r="A59" s="48" t="s">
        <v>134</v>
      </c>
      <c r="B59" s="46" t="s">
        <v>95</v>
      </c>
      <c r="C59" s="46" t="s">
        <v>50</v>
      </c>
      <c r="D59" s="43">
        <f>SUM(D60,D62)</f>
        <v>25149282</v>
      </c>
      <c r="E59" s="43">
        <f>SUM(E60,E62)</f>
        <v>16865323.549999997</v>
      </c>
    </row>
    <row r="60" spans="1:5" s="13" customFormat="1" ht="17.25" customHeight="1">
      <c r="A60" s="31" t="s">
        <v>11</v>
      </c>
      <c r="B60" s="30" t="s">
        <v>95</v>
      </c>
      <c r="C60" s="30" t="s">
        <v>6</v>
      </c>
      <c r="D60" s="40">
        <f>D61</f>
        <v>5654000</v>
      </c>
      <c r="E60" s="40">
        <f>E61</f>
        <v>4775161.08</v>
      </c>
    </row>
    <row r="61" spans="1:5" s="13" customFormat="1" ht="17.25" customHeight="1">
      <c r="A61" s="26" t="s">
        <v>12</v>
      </c>
      <c r="B61" s="27" t="s">
        <v>95</v>
      </c>
      <c r="C61" s="27" t="s">
        <v>74</v>
      </c>
      <c r="D61" s="39">
        <v>5654000</v>
      </c>
      <c r="E61" s="39">
        <v>4775161.08</v>
      </c>
    </row>
    <row r="62" spans="1:5" s="13" customFormat="1" ht="30" customHeight="1">
      <c r="A62" s="31" t="s">
        <v>37</v>
      </c>
      <c r="B62" s="30" t="s">
        <v>95</v>
      </c>
      <c r="C62" s="30" t="s">
        <v>36</v>
      </c>
      <c r="D62" s="40">
        <f>SUM(D63:D64)</f>
        <v>19495282</v>
      </c>
      <c r="E62" s="40">
        <f>SUM(E63:E64)</f>
        <v>12090162.469999999</v>
      </c>
    </row>
    <row r="63" spans="1:5" s="12" customFormat="1" ht="43.5" customHeight="1">
      <c r="A63" s="26" t="s">
        <v>47</v>
      </c>
      <c r="B63" s="27" t="s">
        <v>95</v>
      </c>
      <c r="C63" s="27" t="s">
        <v>38</v>
      </c>
      <c r="D63" s="39">
        <v>18295282</v>
      </c>
      <c r="E63" s="39">
        <v>11601966.52</v>
      </c>
    </row>
    <row r="64" spans="1:5" s="15" customFormat="1" ht="17.25" customHeight="1">
      <c r="A64" s="26" t="s">
        <v>48</v>
      </c>
      <c r="B64" s="27" t="s">
        <v>95</v>
      </c>
      <c r="C64" s="27" t="s">
        <v>49</v>
      </c>
      <c r="D64" s="39">
        <v>1200000</v>
      </c>
      <c r="E64" s="39">
        <v>488195.95</v>
      </c>
    </row>
    <row r="65" spans="1:5" s="13" customFormat="1" ht="18" customHeight="1">
      <c r="A65" s="32" t="s">
        <v>127</v>
      </c>
      <c r="B65" s="30" t="s">
        <v>128</v>
      </c>
      <c r="C65" s="30" t="s">
        <v>50</v>
      </c>
      <c r="D65" s="40">
        <v>112286790</v>
      </c>
      <c r="E65" s="40">
        <f>SUM(E66,E69)</f>
        <v>80721184.49</v>
      </c>
    </row>
    <row r="66" spans="1:5" s="13" customFormat="1" ht="18" customHeight="1">
      <c r="A66" s="31" t="s">
        <v>23</v>
      </c>
      <c r="B66" s="30" t="s">
        <v>128</v>
      </c>
      <c r="C66" s="30" t="s">
        <v>17</v>
      </c>
      <c r="D66" s="40">
        <f>SUM(D67:D68)</f>
        <v>77266790</v>
      </c>
      <c r="E66" s="40">
        <f>SUM(E67:E68)</f>
        <v>55299247</v>
      </c>
    </row>
    <row r="67" spans="1:5" s="13" customFormat="1" ht="16.5" customHeight="1">
      <c r="A67" s="29" t="s">
        <v>56</v>
      </c>
      <c r="B67" s="27" t="s">
        <v>128</v>
      </c>
      <c r="C67" s="27" t="s">
        <v>18</v>
      </c>
      <c r="D67" s="39">
        <v>74430700</v>
      </c>
      <c r="E67" s="39">
        <v>52463157</v>
      </c>
    </row>
    <row r="68" spans="1:5" s="13" customFormat="1" ht="16.5" customHeight="1">
      <c r="A68" s="26" t="s">
        <v>24</v>
      </c>
      <c r="B68" s="27" t="s">
        <v>128</v>
      </c>
      <c r="C68" s="27" t="s">
        <v>19</v>
      </c>
      <c r="D68" s="39">
        <v>2836090</v>
      </c>
      <c r="E68" s="39">
        <v>2836090</v>
      </c>
    </row>
    <row r="69" spans="1:5" s="13" customFormat="1" ht="18" customHeight="1">
      <c r="A69" s="31" t="s">
        <v>27</v>
      </c>
      <c r="B69" s="30" t="s">
        <v>128</v>
      </c>
      <c r="C69" s="30" t="s">
        <v>75</v>
      </c>
      <c r="D69" s="40">
        <f>SUM(D70:D71)</f>
        <v>35020000</v>
      </c>
      <c r="E69" s="40">
        <f>SUM(E70:E71)</f>
        <v>25421937.49</v>
      </c>
    </row>
    <row r="70" spans="1:5" s="15" customFormat="1" ht="16.5" customHeight="1">
      <c r="A70" s="26" t="s">
        <v>116</v>
      </c>
      <c r="B70" s="27" t="s">
        <v>128</v>
      </c>
      <c r="C70" s="27" t="s">
        <v>91</v>
      </c>
      <c r="D70" s="39">
        <v>11500000</v>
      </c>
      <c r="E70" s="39">
        <v>8403014</v>
      </c>
    </row>
    <row r="71" spans="1:5" s="15" customFormat="1" ht="16.5" customHeight="1">
      <c r="A71" s="26" t="s">
        <v>58</v>
      </c>
      <c r="B71" s="27" t="s">
        <v>128</v>
      </c>
      <c r="C71" s="27" t="s">
        <v>76</v>
      </c>
      <c r="D71" s="39">
        <v>23520000</v>
      </c>
      <c r="E71" s="39">
        <v>17018923.49</v>
      </c>
    </row>
    <row r="72" spans="1:5" s="44" customFormat="1" ht="33.75" customHeight="1">
      <c r="A72" s="48" t="s">
        <v>109</v>
      </c>
      <c r="B72" s="46" t="s">
        <v>96</v>
      </c>
      <c r="C72" s="46" t="s">
        <v>50</v>
      </c>
      <c r="D72" s="43">
        <f>SUM(D73,D75)</f>
        <v>541451463.95</v>
      </c>
      <c r="E72" s="43">
        <f>SUM(E73,E75)</f>
        <v>304843242.01</v>
      </c>
    </row>
    <row r="73" spans="1:5" s="13" customFormat="1" ht="18" customHeight="1">
      <c r="A73" s="31" t="s">
        <v>23</v>
      </c>
      <c r="B73" s="30" t="s">
        <v>96</v>
      </c>
      <c r="C73" s="30" t="s">
        <v>17</v>
      </c>
      <c r="D73" s="40">
        <f>D74</f>
        <v>63000</v>
      </c>
      <c r="E73" s="40">
        <f>E74</f>
        <v>49000</v>
      </c>
    </row>
    <row r="74" spans="1:5" s="13" customFormat="1" ht="18" customHeight="1">
      <c r="A74" s="26" t="s">
        <v>24</v>
      </c>
      <c r="B74" s="27" t="s">
        <v>96</v>
      </c>
      <c r="C74" s="27" t="s">
        <v>19</v>
      </c>
      <c r="D74" s="39">
        <v>63000</v>
      </c>
      <c r="E74" s="39">
        <v>49000</v>
      </c>
    </row>
    <row r="75" spans="1:5" s="13" customFormat="1" ht="18" customHeight="1">
      <c r="A75" s="52" t="s">
        <v>15</v>
      </c>
      <c r="B75" s="53">
        <v>847</v>
      </c>
      <c r="C75" s="53">
        <v>1000</v>
      </c>
      <c r="D75" s="54">
        <f>SUM(D76:D79)</f>
        <v>541388463.95</v>
      </c>
      <c r="E75" s="54">
        <f>SUM(E76:E79)</f>
        <v>304794242.01</v>
      </c>
    </row>
    <row r="76" spans="1:5" s="15" customFormat="1" ht="16.5" customHeight="1">
      <c r="A76" s="26" t="s">
        <v>67</v>
      </c>
      <c r="B76" s="27" t="s">
        <v>96</v>
      </c>
      <c r="C76" s="27" t="s">
        <v>86</v>
      </c>
      <c r="D76" s="39">
        <v>3100000</v>
      </c>
      <c r="E76" s="39">
        <v>2132602.03</v>
      </c>
    </row>
    <row r="77" spans="1:5" s="15" customFormat="1" ht="15" customHeight="1">
      <c r="A77" s="26" t="s">
        <v>68</v>
      </c>
      <c r="B77" s="27" t="s">
        <v>96</v>
      </c>
      <c r="C77" s="27" t="s">
        <v>5</v>
      </c>
      <c r="D77" s="39">
        <v>13036250</v>
      </c>
      <c r="E77" s="39">
        <v>7141965.18</v>
      </c>
    </row>
    <row r="78" spans="1:5" s="13" customFormat="1" ht="15.75" customHeight="1">
      <c r="A78" s="26" t="s">
        <v>16</v>
      </c>
      <c r="B78" s="27" t="s">
        <v>96</v>
      </c>
      <c r="C78" s="27" t="s">
        <v>87</v>
      </c>
      <c r="D78" s="39">
        <v>497122062.95</v>
      </c>
      <c r="E78" s="39">
        <v>275212086.32</v>
      </c>
    </row>
    <row r="79" spans="1:5" s="12" customFormat="1" ht="15.75" customHeight="1">
      <c r="A79" s="26" t="s">
        <v>119</v>
      </c>
      <c r="B79" s="27" t="s">
        <v>96</v>
      </c>
      <c r="C79" s="27" t="s">
        <v>97</v>
      </c>
      <c r="D79" s="39">
        <v>28130151</v>
      </c>
      <c r="E79" s="39">
        <v>20307588.48</v>
      </c>
    </row>
    <row r="80" spans="1:5" s="44" customFormat="1" ht="15.75" customHeight="1">
      <c r="A80" s="48" t="s">
        <v>110</v>
      </c>
      <c r="B80" s="46" t="s">
        <v>98</v>
      </c>
      <c r="C80" s="46" t="s">
        <v>50</v>
      </c>
      <c r="D80" s="43">
        <f>D81</f>
        <v>57900000</v>
      </c>
      <c r="E80" s="43">
        <f>E81</f>
        <v>37579953.79</v>
      </c>
    </row>
    <row r="81" spans="1:5" s="13" customFormat="1" ht="16.5" customHeight="1">
      <c r="A81" s="31" t="s">
        <v>69</v>
      </c>
      <c r="B81" s="30" t="s">
        <v>98</v>
      </c>
      <c r="C81" s="30" t="s">
        <v>26</v>
      </c>
      <c r="D81" s="40">
        <f>SUM(D82:D83)</f>
        <v>57900000</v>
      </c>
      <c r="E81" s="40">
        <f>SUM(E82:E83)</f>
        <v>37579953.79</v>
      </c>
    </row>
    <row r="82" spans="1:5" s="15" customFormat="1" ht="16.5" customHeight="1">
      <c r="A82" s="26" t="s">
        <v>120</v>
      </c>
      <c r="B82" s="27" t="s">
        <v>98</v>
      </c>
      <c r="C82" s="27" t="s">
        <v>99</v>
      </c>
      <c r="D82" s="39">
        <v>500000</v>
      </c>
      <c r="E82" s="39">
        <v>350970</v>
      </c>
    </row>
    <row r="83" spans="1:5" s="15" customFormat="1" ht="16.5" customHeight="1">
      <c r="A83" s="26" t="s">
        <v>70</v>
      </c>
      <c r="B83" s="27" t="s">
        <v>98</v>
      </c>
      <c r="C83" s="27" t="s">
        <v>88</v>
      </c>
      <c r="D83" s="39">
        <v>57400000</v>
      </c>
      <c r="E83" s="39">
        <v>37228983.79</v>
      </c>
    </row>
    <row r="84" spans="1:5" s="44" customFormat="1" ht="18" customHeight="1">
      <c r="A84" s="48" t="s">
        <v>111</v>
      </c>
      <c r="B84" s="46" t="s">
        <v>100</v>
      </c>
      <c r="C84" s="46" t="s">
        <v>50</v>
      </c>
      <c r="D84" s="43">
        <f>SUM(D87,D85,D92)</f>
        <v>1369607662.31</v>
      </c>
      <c r="E84" s="43">
        <f>SUM(E85,E87,E92)</f>
        <v>985694925.2099999</v>
      </c>
    </row>
    <row r="85" spans="1:5" s="13" customFormat="1" ht="18" customHeight="1">
      <c r="A85" s="31" t="s">
        <v>11</v>
      </c>
      <c r="B85" s="30" t="s">
        <v>100</v>
      </c>
      <c r="C85" s="30" t="s">
        <v>6</v>
      </c>
      <c r="D85" s="40">
        <f>D86</f>
        <v>400000</v>
      </c>
      <c r="E85" s="40">
        <f>E86</f>
        <v>375000</v>
      </c>
    </row>
    <row r="86" spans="1:5" s="13" customFormat="1" ht="18" customHeight="1">
      <c r="A86" s="26" t="s">
        <v>12</v>
      </c>
      <c r="B86" s="27" t="s">
        <v>100</v>
      </c>
      <c r="C86" s="27" t="s">
        <v>74</v>
      </c>
      <c r="D86" s="39">
        <v>400000</v>
      </c>
      <c r="E86" s="39">
        <v>375000</v>
      </c>
    </row>
    <row r="87" spans="1:5" s="13" customFormat="1" ht="18" customHeight="1">
      <c r="A87" s="31" t="s">
        <v>23</v>
      </c>
      <c r="B87" s="30" t="s">
        <v>100</v>
      </c>
      <c r="C87" s="30" t="s">
        <v>17</v>
      </c>
      <c r="D87" s="40">
        <f>SUM(D88:D91)</f>
        <v>1342010659.31</v>
      </c>
      <c r="E87" s="40">
        <f>SUM(E88:E91)</f>
        <v>962863367.5999999</v>
      </c>
    </row>
    <row r="88" spans="1:5" s="15" customFormat="1" ht="18" customHeight="1">
      <c r="A88" s="26" t="s">
        <v>31</v>
      </c>
      <c r="B88" s="27" t="s">
        <v>100</v>
      </c>
      <c r="C88" s="27" t="s">
        <v>28</v>
      </c>
      <c r="D88" s="39">
        <v>538301200</v>
      </c>
      <c r="E88" s="39">
        <v>366036195.44</v>
      </c>
    </row>
    <row r="89" spans="1:5" s="12" customFormat="1" ht="18" customHeight="1">
      <c r="A89" s="26" t="s">
        <v>56</v>
      </c>
      <c r="B89" s="27" t="s">
        <v>100</v>
      </c>
      <c r="C89" s="27" t="s">
        <v>18</v>
      </c>
      <c r="D89" s="39">
        <v>739964631.31</v>
      </c>
      <c r="E89" s="39">
        <v>550483257.16</v>
      </c>
    </row>
    <row r="90" spans="1:5" s="12" customFormat="1" ht="18" customHeight="1">
      <c r="A90" s="26" t="s">
        <v>24</v>
      </c>
      <c r="B90" s="27" t="s">
        <v>100</v>
      </c>
      <c r="C90" s="27" t="s">
        <v>19</v>
      </c>
      <c r="D90" s="39">
        <v>8672828</v>
      </c>
      <c r="E90" s="39">
        <v>7177620.71</v>
      </c>
    </row>
    <row r="91" spans="1:5" s="12" customFormat="1" ht="18" customHeight="1">
      <c r="A91" s="26" t="s">
        <v>32</v>
      </c>
      <c r="B91" s="27" t="s">
        <v>100</v>
      </c>
      <c r="C91" s="27" t="s">
        <v>29</v>
      </c>
      <c r="D91" s="39">
        <v>55072000</v>
      </c>
      <c r="E91" s="39">
        <v>39166294.29</v>
      </c>
    </row>
    <row r="92" spans="1:5" s="13" customFormat="1" ht="18" customHeight="1">
      <c r="A92" s="31" t="s">
        <v>15</v>
      </c>
      <c r="B92" s="30" t="s">
        <v>100</v>
      </c>
      <c r="C92" s="30" t="s">
        <v>4</v>
      </c>
      <c r="D92" s="40">
        <f>D93</f>
        <v>27197003</v>
      </c>
      <c r="E92" s="40">
        <f>E93</f>
        <v>22456557.61</v>
      </c>
    </row>
    <row r="93" spans="1:5" s="13" customFormat="1" ht="18" customHeight="1">
      <c r="A93" s="26" t="s">
        <v>71</v>
      </c>
      <c r="B93" s="27" t="s">
        <v>100</v>
      </c>
      <c r="C93" s="27" t="s">
        <v>30</v>
      </c>
      <c r="D93" s="39">
        <v>27197003</v>
      </c>
      <c r="E93" s="39">
        <v>22456557.61</v>
      </c>
    </row>
    <row r="94" spans="1:5" s="49" customFormat="1" ht="31.5" customHeight="1">
      <c r="A94" s="48" t="s">
        <v>112</v>
      </c>
      <c r="B94" s="46" t="s">
        <v>101</v>
      </c>
      <c r="C94" s="46" t="s">
        <v>50</v>
      </c>
      <c r="D94" s="43">
        <f>SUM(D95,D97)</f>
        <v>7199864</v>
      </c>
      <c r="E94" s="43">
        <f>SUM(E95,E97)</f>
        <v>859859</v>
      </c>
    </row>
    <row r="95" spans="1:5" s="21" customFormat="1" ht="15.75" customHeight="1">
      <c r="A95" s="31" t="s">
        <v>11</v>
      </c>
      <c r="B95" s="30" t="s">
        <v>101</v>
      </c>
      <c r="C95" s="30" t="s">
        <v>6</v>
      </c>
      <c r="D95" s="40">
        <f>D96</f>
        <v>3000000</v>
      </c>
      <c r="E95" s="40">
        <f>E96</f>
        <v>359859</v>
      </c>
    </row>
    <row r="96" spans="1:5" s="21" customFormat="1" ht="15.75" customHeight="1">
      <c r="A96" s="26" t="s">
        <v>12</v>
      </c>
      <c r="B96" s="27" t="s">
        <v>101</v>
      </c>
      <c r="C96" s="27" t="s">
        <v>74</v>
      </c>
      <c r="D96" s="39">
        <v>3000000</v>
      </c>
      <c r="E96" s="39">
        <v>359859</v>
      </c>
    </row>
    <row r="97" spans="1:5" s="33" customFormat="1" ht="15.75" customHeight="1">
      <c r="A97" s="31" t="s">
        <v>53</v>
      </c>
      <c r="B97" s="30" t="s">
        <v>101</v>
      </c>
      <c r="C97" s="30" t="s">
        <v>1</v>
      </c>
      <c r="D97" s="40">
        <f>D98</f>
        <v>4199864</v>
      </c>
      <c r="E97" s="40">
        <f>E98</f>
        <v>500000</v>
      </c>
    </row>
    <row r="98" spans="1:5" s="12" customFormat="1" ht="15.75" customHeight="1">
      <c r="A98" s="26" t="s">
        <v>54</v>
      </c>
      <c r="B98" s="27" t="s">
        <v>101</v>
      </c>
      <c r="C98" s="27" t="s">
        <v>8</v>
      </c>
      <c r="D98" s="39">
        <v>4199864</v>
      </c>
      <c r="E98" s="39">
        <v>500000</v>
      </c>
    </row>
    <row r="99" spans="1:5" s="44" customFormat="1" ht="34.5" customHeight="1">
      <c r="A99" s="50" t="s">
        <v>113</v>
      </c>
      <c r="B99" s="46" t="s">
        <v>102</v>
      </c>
      <c r="C99" s="46" t="s">
        <v>50</v>
      </c>
      <c r="D99" s="43">
        <f>D100</f>
        <v>8895000</v>
      </c>
      <c r="E99" s="43">
        <f>E100</f>
        <v>6226937.78</v>
      </c>
    </row>
    <row r="100" spans="1:5" s="13" customFormat="1" ht="15.75" customHeight="1">
      <c r="A100" s="31" t="s">
        <v>11</v>
      </c>
      <c r="B100" s="30" t="s">
        <v>102</v>
      </c>
      <c r="C100" s="30" t="s">
        <v>6</v>
      </c>
      <c r="D100" s="40">
        <f>D101</f>
        <v>8895000</v>
      </c>
      <c r="E100" s="40">
        <f>E101</f>
        <v>6226937.78</v>
      </c>
    </row>
    <row r="101" spans="1:5" s="12" customFormat="1" ht="47.25" customHeight="1">
      <c r="A101" s="26" t="s">
        <v>62</v>
      </c>
      <c r="B101" s="27" t="s">
        <v>102</v>
      </c>
      <c r="C101" s="27" t="s">
        <v>79</v>
      </c>
      <c r="D101" s="39">
        <v>8895000</v>
      </c>
      <c r="E101" s="39">
        <v>6226937.78</v>
      </c>
    </row>
    <row r="102" spans="1:5" s="44" customFormat="1" ht="31.5" customHeight="1">
      <c r="A102" s="50" t="s">
        <v>114</v>
      </c>
      <c r="B102" s="46" t="s">
        <v>103</v>
      </c>
      <c r="C102" s="46" t="s">
        <v>50</v>
      </c>
      <c r="D102" s="43">
        <f>D103</f>
        <v>25000000</v>
      </c>
      <c r="E102" s="43">
        <f>E103</f>
        <v>15151952.04</v>
      </c>
    </row>
    <row r="103" spans="1:5" s="13" customFormat="1" ht="18" customHeight="1">
      <c r="A103" s="31" t="s">
        <v>11</v>
      </c>
      <c r="B103" s="30" t="s">
        <v>103</v>
      </c>
      <c r="C103" s="30" t="s">
        <v>6</v>
      </c>
      <c r="D103" s="40">
        <f>D104</f>
        <v>25000000</v>
      </c>
      <c r="E103" s="40">
        <f>E104</f>
        <v>15151952.04</v>
      </c>
    </row>
    <row r="104" spans="1:5" s="15" customFormat="1" ht="47.25" customHeight="1">
      <c r="A104" s="26" t="s">
        <v>72</v>
      </c>
      <c r="B104" s="27" t="s">
        <v>103</v>
      </c>
      <c r="C104" s="27" t="s">
        <v>39</v>
      </c>
      <c r="D104" s="39">
        <v>25000000</v>
      </c>
      <c r="E104" s="39">
        <v>15151952.04</v>
      </c>
    </row>
    <row r="105" spans="1:5" s="44" customFormat="1" ht="31.5" customHeight="1">
      <c r="A105" s="50" t="s">
        <v>133</v>
      </c>
      <c r="B105" s="46" t="s">
        <v>104</v>
      </c>
      <c r="C105" s="46" t="s">
        <v>50</v>
      </c>
      <c r="D105" s="43">
        <f>SUM(D106,D115,D119,D108,D111)</f>
        <v>372914451.47</v>
      </c>
      <c r="E105" s="43">
        <f>SUM(E106,E108,E111,E115,E119)</f>
        <v>193231661.70999998</v>
      </c>
    </row>
    <row r="106" spans="1:5" s="13" customFormat="1" ht="16.5" customHeight="1">
      <c r="A106" s="31" t="s">
        <v>11</v>
      </c>
      <c r="B106" s="30" t="s">
        <v>104</v>
      </c>
      <c r="C106" s="30" t="s">
        <v>6</v>
      </c>
      <c r="D106" s="40">
        <f>D107</f>
        <v>22982001</v>
      </c>
      <c r="E106" s="40">
        <f>E107</f>
        <v>15684207.31</v>
      </c>
    </row>
    <row r="107" spans="1:5" s="15" customFormat="1" ht="16.5" customHeight="1">
      <c r="A107" s="26" t="s">
        <v>12</v>
      </c>
      <c r="B107" s="27" t="s">
        <v>104</v>
      </c>
      <c r="C107" s="27" t="s">
        <v>74</v>
      </c>
      <c r="D107" s="39">
        <v>22982001</v>
      </c>
      <c r="E107" s="39">
        <v>15684207.31</v>
      </c>
    </row>
    <row r="108" spans="1:5" s="13" customFormat="1" ht="16.5" customHeight="1">
      <c r="A108" s="31" t="s">
        <v>53</v>
      </c>
      <c r="B108" s="30" t="s">
        <v>104</v>
      </c>
      <c r="C108" s="30" t="s">
        <v>1</v>
      </c>
      <c r="D108" s="40">
        <f>SUM(D109:D110)</f>
        <v>57677750.47</v>
      </c>
      <c r="E108" s="40">
        <f>SUM(E109:E110)</f>
        <v>7453865.23</v>
      </c>
    </row>
    <row r="109" spans="1:5" s="13" customFormat="1" ht="16.5" customHeight="1">
      <c r="A109" s="26" t="s">
        <v>125</v>
      </c>
      <c r="B109" s="27" t="s">
        <v>104</v>
      </c>
      <c r="C109" s="27" t="s">
        <v>126</v>
      </c>
      <c r="D109" s="39">
        <v>48049032.76</v>
      </c>
      <c r="E109" s="39">
        <v>987421.11</v>
      </c>
    </row>
    <row r="110" spans="1:5" s="15" customFormat="1" ht="16.5" customHeight="1">
      <c r="A110" s="26" t="s">
        <v>54</v>
      </c>
      <c r="B110" s="27" t="s">
        <v>104</v>
      </c>
      <c r="C110" s="27" t="s">
        <v>8</v>
      </c>
      <c r="D110" s="39">
        <v>9628717.71</v>
      </c>
      <c r="E110" s="39">
        <v>6466444.12</v>
      </c>
    </row>
    <row r="111" spans="1:5" s="13" customFormat="1" ht="16.5" customHeight="1">
      <c r="A111" s="31" t="s">
        <v>13</v>
      </c>
      <c r="B111" s="30" t="s">
        <v>104</v>
      </c>
      <c r="C111" s="30" t="s">
        <v>2</v>
      </c>
      <c r="D111" s="40">
        <f>SUM(D112:D114)</f>
        <v>197010400</v>
      </c>
      <c r="E111" s="40">
        <f>SUM(E112:E114)</f>
        <v>100063431.16</v>
      </c>
    </row>
    <row r="112" spans="1:5" s="13" customFormat="1" ht="16.5" customHeight="1">
      <c r="A112" s="26" t="s">
        <v>46</v>
      </c>
      <c r="B112" s="27" t="s">
        <v>104</v>
      </c>
      <c r="C112" s="27" t="s">
        <v>3</v>
      </c>
      <c r="D112" s="39">
        <v>120000000</v>
      </c>
      <c r="E112" s="39">
        <v>43124145</v>
      </c>
    </row>
    <row r="113" spans="1:5" s="13" customFormat="1" ht="16.5" customHeight="1">
      <c r="A113" s="26" t="s">
        <v>14</v>
      </c>
      <c r="B113" s="27" t="s">
        <v>104</v>
      </c>
      <c r="C113" s="27" t="s">
        <v>9</v>
      </c>
      <c r="D113" s="39">
        <v>20000000</v>
      </c>
      <c r="E113" s="39">
        <v>0</v>
      </c>
    </row>
    <row r="114" spans="1:5" s="13" customFormat="1" ht="29.25" customHeight="1">
      <c r="A114" s="26" t="s">
        <v>129</v>
      </c>
      <c r="B114" s="27" t="s">
        <v>104</v>
      </c>
      <c r="C114" s="27" t="s">
        <v>130</v>
      </c>
      <c r="D114" s="39">
        <v>57010400</v>
      </c>
      <c r="E114" s="39">
        <v>56939286.16</v>
      </c>
    </row>
    <row r="115" spans="1:5" s="13" customFormat="1" ht="21" customHeight="1">
      <c r="A115" s="31" t="s">
        <v>23</v>
      </c>
      <c r="B115" s="30" t="s">
        <v>104</v>
      </c>
      <c r="C115" s="30" t="s">
        <v>17</v>
      </c>
      <c r="D115" s="40">
        <f>SUM(D116:D118)</f>
        <v>80244300</v>
      </c>
      <c r="E115" s="40">
        <f>SUM(E116:E118)</f>
        <v>70030158.01</v>
      </c>
    </row>
    <row r="116" spans="1:5" s="13" customFormat="1" ht="21" customHeight="1">
      <c r="A116" s="26" t="s">
        <v>31</v>
      </c>
      <c r="B116" s="27" t="s">
        <v>104</v>
      </c>
      <c r="C116" s="27" t="s">
        <v>28</v>
      </c>
      <c r="D116" s="39">
        <v>44450000</v>
      </c>
      <c r="E116" s="39">
        <v>38645012.27</v>
      </c>
    </row>
    <row r="117" spans="1:5" s="13" customFormat="1" ht="20.25" customHeight="1">
      <c r="A117" s="26" t="s">
        <v>56</v>
      </c>
      <c r="B117" s="27" t="s">
        <v>104</v>
      </c>
      <c r="C117" s="27" t="s">
        <v>18</v>
      </c>
      <c r="D117" s="39">
        <v>35244000</v>
      </c>
      <c r="E117" s="39">
        <v>30835393.74</v>
      </c>
    </row>
    <row r="118" spans="1:5" s="13" customFormat="1" ht="21" customHeight="1">
      <c r="A118" s="26" t="s">
        <v>32</v>
      </c>
      <c r="B118" s="27" t="s">
        <v>104</v>
      </c>
      <c r="C118" s="27" t="s">
        <v>29</v>
      </c>
      <c r="D118" s="39">
        <v>550300</v>
      </c>
      <c r="E118" s="39">
        <v>549752</v>
      </c>
    </row>
    <row r="119" spans="1:5" s="13" customFormat="1" ht="16.5" customHeight="1">
      <c r="A119" s="31" t="s">
        <v>27</v>
      </c>
      <c r="B119" s="30" t="s">
        <v>104</v>
      </c>
      <c r="C119" s="30" t="s">
        <v>75</v>
      </c>
      <c r="D119" s="40">
        <f>D120</f>
        <v>15000000</v>
      </c>
      <c r="E119" s="40">
        <f>E120</f>
        <v>0</v>
      </c>
    </row>
    <row r="120" spans="1:5" s="13" customFormat="1" ht="16.5" customHeight="1">
      <c r="A120" s="26" t="s">
        <v>73</v>
      </c>
      <c r="B120" s="27" t="s">
        <v>104</v>
      </c>
      <c r="C120" s="27" t="s">
        <v>89</v>
      </c>
      <c r="D120" s="39">
        <v>15000000</v>
      </c>
      <c r="E120" s="39">
        <v>0</v>
      </c>
    </row>
    <row r="121" spans="1:5" s="13" customFormat="1" ht="16.5" customHeight="1">
      <c r="A121" s="22" t="s">
        <v>43</v>
      </c>
      <c r="B121" s="23"/>
      <c r="C121" s="24"/>
      <c r="D121" s="38">
        <f>SUM(D105,D102,D99,D94,D84,D80,D72,D65,D59,D56,D48,D35,D27,D18,D7)</f>
        <v>3560658172.9700003</v>
      </c>
      <c r="E121" s="38">
        <f>E105+E102+E99+E94+E84+E80+E72+E65+E59+E56+E48+E35+E27+E18+E7</f>
        <v>2231650055.1899996</v>
      </c>
    </row>
    <row r="122" spans="2:5" ht="12.75">
      <c r="B122" s="14"/>
      <c r="D122" s="34"/>
      <c r="E122" s="35"/>
    </row>
    <row r="123" spans="2:5" ht="12.75">
      <c r="B123" s="14"/>
      <c r="D123" s="34"/>
      <c r="E123" s="35"/>
    </row>
    <row r="124" spans="2:5" ht="12.75">
      <c r="B124" s="14"/>
      <c r="D124" s="34"/>
      <c r="E124" s="35"/>
    </row>
    <row r="125" spans="2:5" ht="12.75">
      <c r="B125" s="14"/>
      <c r="D125" s="34"/>
      <c r="E125" s="35"/>
    </row>
    <row r="126" spans="2:5" ht="12.75">
      <c r="B126" s="14"/>
      <c r="D126" s="34"/>
      <c r="E126" s="35"/>
    </row>
    <row r="127" spans="2:5" ht="12.75">
      <c r="B127" s="14"/>
      <c r="D127" s="34"/>
      <c r="E127" s="35"/>
    </row>
    <row r="128" spans="2:5" ht="12.75">
      <c r="B128" s="14"/>
      <c r="D128" s="34"/>
      <c r="E128" s="35"/>
    </row>
    <row r="129" spans="2:5" ht="12.75">
      <c r="B129" s="14"/>
      <c r="D129" s="34"/>
      <c r="E129" s="35"/>
    </row>
    <row r="130" spans="2:5" ht="12.75">
      <c r="B130" s="14"/>
      <c r="D130" s="34"/>
      <c r="E130" s="35"/>
    </row>
    <row r="131" spans="2:5" ht="12.75">
      <c r="B131" s="14"/>
      <c r="D131" s="34"/>
      <c r="E131" s="35"/>
    </row>
    <row r="132" spans="2:5" ht="12.75">
      <c r="B132" s="14"/>
      <c r="D132" s="34"/>
      <c r="E132" s="35"/>
    </row>
    <row r="133" spans="2:5" ht="12.75">
      <c r="B133" s="14"/>
      <c r="D133" s="34"/>
      <c r="E133" s="35"/>
    </row>
    <row r="134" spans="2:5" ht="12.75">
      <c r="B134" s="14"/>
      <c r="D134" s="34"/>
      <c r="E134" s="35"/>
    </row>
    <row r="135" spans="2:5" ht="12.75">
      <c r="B135" s="14"/>
      <c r="D135" s="34"/>
      <c r="E135" s="35"/>
    </row>
    <row r="136" spans="2:5" ht="12.75">
      <c r="B136" s="14"/>
      <c r="D136" s="34"/>
      <c r="E136" s="35"/>
    </row>
    <row r="137" spans="2:5" ht="12.75">
      <c r="B137" s="14"/>
      <c r="D137" s="34"/>
      <c r="E137" s="35"/>
    </row>
    <row r="138" spans="2:5" ht="12.75">
      <c r="B138" s="14"/>
      <c r="D138" s="34"/>
      <c r="E138" s="35"/>
    </row>
    <row r="139" spans="2:5" ht="12.75">
      <c r="B139" s="14"/>
      <c r="D139" s="34"/>
      <c r="E139" s="35"/>
    </row>
    <row r="140" spans="2:5" ht="12.75">
      <c r="B140" s="14"/>
      <c r="D140" s="34"/>
      <c r="E140" s="35"/>
    </row>
    <row r="141" spans="2:5" ht="12.75">
      <c r="B141" s="14"/>
      <c r="D141" s="34"/>
      <c r="E141" s="35"/>
    </row>
    <row r="142" spans="2:5" ht="12.75">
      <c r="B142" s="14"/>
      <c r="D142" s="34"/>
      <c r="E142" s="35"/>
    </row>
    <row r="143" spans="2:5" ht="12.75">
      <c r="B143" s="14"/>
      <c r="D143" s="34"/>
      <c r="E143" s="35"/>
    </row>
    <row r="144" spans="2:5" ht="12.75">
      <c r="B144" s="14"/>
      <c r="D144" s="34"/>
      <c r="E144" s="35"/>
    </row>
    <row r="145" spans="2:5" ht="12.75">
      <c r="B145" s="14"/>
      <c r="D145" s="34"/>
      <c r="E145" s="35"/>
    </row>
    <row r="146" spans="2:5" ht="12.75">
      <c r="B146" s="14"/>
      <c r="D146" s="34"/>
      <c r="E146" s="35"/>
    </row>
    <row r="147" spans="2:5" ht="12.75">
      <c r="B147" s="14"/>
      <c r="D147" s="34"/>
      <c r="E147" s="35"/>
    </row>
    <row r="148" spans="2:5" ht="12.75">
      <c r="B148" s="14"/>
      <c r="D148" s="34"/>
      <c r="E148" s="35"/>
    </row>
    <row r="149" spans="2:5" ht="12.75">
      <c r="B149" s="14"/>
      <c r="D149" s="34"/>
      <c r="E149" s="35"/>
    </row>
    <row r="150" spans="2:5" ht="12.75">
      <c r="B150" s="14"/>
      <c r="D150" s="34"/>
      <c r="E150" s="35"/>
    </row>
    <row r="151" spans="2:5" ht="12.75">
      <c r="B151" s="14"/>
      <c r="D151" s="34"/>
      <c r="E151" s="35"/>
    </row>
    <row r="152" spans="2:5" ht="12.75">
      <c r="B152" s="14"/>
      <c r="D152" s="34"/>
      <c r="E152" s="35"/>
    </row>
    <row r="153" spans="2:5" ht="12.75">
      <c r="B153" s="14"/>
      <c r="D153" s="34"/>
      <c r="E153" s="35"/>
    </row>
    <row r="154" spans="4:5" ht="12.75">
      <c r="D154" s="34"/>
      <c r="E154" s="35"/>
    </row>
    <row r="155" spans="4:5" ht="12.75">
      <c r="D155" s="34"/>
      <c r="E155" s="35"/>
    </row>
    <row r="156" spans="4:5" ht="12.75">
      <c r="D156" s="34"/>
      <c r="E156" s="35"/>
    </row>
    <row r="157" spans="4:5" ht="12.75">
      <c r="D157" s="34"/>
      <c r="E157" s="35"/>
    </row>
    <row r="158" spans="4:5" ht="12.75">
      <c r="D158" s="34"/>
      <c r="E158" s="35"/>
    </row>
    <row r="159" spans="4:5" ht="12.75">
      <c r="D159" s="34"/>
      <c r="E159" s="35"/>
    </row>
    <row r="160" spans="4:5" ht="12.75">
      <c r="D160" s="34"/>
      <c r="E160" s="35"/>
    </row>
    <row r="161" spans="4:5" ht="12.75">
      <c r="D161" s="34"/>
      <c r="E161" s="35"/>
    </row>
    <row r="162" spans="4:5" ht="12.75">
      <c r="D162" s="34"/>
      <c r="E162" s="35"/>
    </row>
    <row r="163" spans="4:5" ht="12.75">
      <c r="D163" s="34"/>
      <c r="E163" s="35"/>
    </row>
    <row r="164" spans="4:5" ht="12.75">
      <c r="D164" s="34"/>
      <c r="E164" s="35"/>
    </row>
    <row r="165" spans="4:5" ht="12.75">
      <c r="D165" s="34"/>
      <c r="E165" s="35"/>
    </row>
    <row r="166" spans="4:5" ht="12.75">
      <c r="D166" s="34"/>
      <c r="E166" s="35"/>
    </row>
    <row r="167" spans="4:5" ht="12.75">
      <c r="D167" s="34"/>
      <c r="E167" s="35"/>
    </row>
    <row r="168" spans="4:5" ht="12.75">
      <c r="D168" s="34"/>
      <c r="E168" s="35"/>
    </row>
    <row r="169" spans="4:5" ht="12.75">
      <c r="D169" s="34"/>
      <c r="E169" s="35"/>
    </row>
    <row r="170" spans="4:5" ht="12.75">
      <c r="D170" s="34"/>
      <c r="E170" s="35"/>
    </row>
    <row r="171" spans="4:5" ht="12.75">
      <c r="D171" s="34"/>
      <c r="E171" s="35"/>
    </row>
    <row r="172" spans="4:5" ht="12.75">
      <c r="D172" s="34"/>
      <c r="E172" s="35"/>
    </row>
    <row r="173" spans="4:5" ht="12.75">
      <c r="D173" s="34"/>
      <c r="E173" s="35"/>
    </row>
    <row r="174" spans="4:5" ht="12.75">
      <c r="D174" s="34"/>
      <c r="E174" s="35"/>
    </row>
    <row r="175" spans="4:5" ht="12.75">
      <c r="D175" s="34"/>
      <c r="E175" s="35"/>
    </row>
    <row r="176" spans="4:5" ht="12.75">
      <c r="D176" s="34"/>
      <c r="E176" s="35"/>
    </row>
    <row r="177" spans="4:5" ht="12.75">
      <c r="D177" s="34"/>
      <c r="E177" s="35"/>
    </row>
    <row r="178" spans="4:5" ht="12.75">
      <c r="D178" s="34"/>
      <c r="E178" s="35"/>
    </row>
    <row r="179" spans="4:5" ht="12.75">
      <c r="D179" s="34"/>
      <c r="E179" s="35"/>
    </row>
    <row r="180" spans="4:5" ht="12.75">
      <c r="D180" s="34"/>
      <c r="E180" s="35"/>
    </row>
    <row r="181" spans="4:5" ht="12.75">
      <c r="D181" s="34"/>
      <c r="E181" s="35"/>
    </row>
    <row r="182" spans="4:5" ht="12.75">
      <c r="D182" s="34"/>
      <c r="E182" s="35"/>
    </row>
    <row r="183" spans="4:5" ht="12.75">
      <c r="D183" s="34"/>
      <c r="E183" s="35"/>
    </row>
    <row r="184" spans="4:5" ht="12.75">
      <c r="D184" s="34"/>
      <c r="E184" s="35"/>
    </row>
    <row r="185" spans="4:5" ht="12.75">
      <c r="D185" s="34"/>
      <c r="E185" s="35"/>
    </row>
    <row r="186" spans="4:5" ht="12.75">
      <c r="D186" s="34"/>
      <c r="E186" s="35"/>
    </row>
    <row r="187" spans="4:5" ht="12.75">
      <c r="D187" s="34"/>
      <c r="E187" s="35"/>
    </row>
    <row r="188" spans="4:5" ht="12.75">
      <c r="D188" s="34"/>
      <c r="E188" s="35"/>
    </row>
    <row r="189" spans="4:5" ht="12.75">
      <c r="D189" s="34"/>
      <c r="E189" s="35"/>
    </row>
    <row r="190" spans="4:5" ht="12.75">
      <c r="D190" s="34"/>
      <c r="E190" s="35"/>
    </row>
    <row r="191" spans="4:5" ht="12.75">
      <c r="D191" s="34"/>
      <c r="E191" s="35"/>
    </row>
    <row r="192" spans="4:5" ht="12.75">
      <c r="D192" s="34"/>
      <c r="E192" s="35"/>
    </row>
    <row r="193" spans="4:5" ht="12.75">
      <c r="D193" s="34"/>
      <c r="E193" s="35"/>
    </row>
    <row r="194" spans="4:5" ht="12.75">
      <c r="D194" s="34"/>
      <c r="E194" s="35"/>
    </row>
    <row r="195" spans="4:5" ht="12.75">
      <c r="D195" s="34"/>
      <c r="E195" s="35"/>
    </row>
    <row r="196" spans="4:5" ht="12.75">
      <c r="D196" s="34"/>
      <c r="E196" s="35"/>
    </row>
    <row r="197" spans="4:5" ht="12.75">
      <c r="D197" s="34"/>
      <c r="E197" s="35"/>
    </row>
    <row r="198" spans="4:5" ht="12.75">
      <c r="D198" s="34"/>
      <c r="E198" s="35"/>
    </row>
    <row r="199" spans="4:5" ht="12.75">
      <c r="D199" s="34"/>
      <c r="E199" s="35"/>
    </row>
    <row r="200" spans="4:5" ht="12.75">
      <c r="D200" s="34"/>
      <c r="E200" s="35"/>
    </row>
    <row r="201" spans="4:5" ht="12.75">
      <c r="D201" s="34"/>
      <c r="E201" s="35"/>
    </row>
    <row r="202" spans="4:5" ht="12.75">
      <c r="D202" s="34"/>
      <c r="E202" s="35"/>
    </row>
    <row r="203" spans="4:5" ht="12.75">
      <c r="D203" s="34"/>
      <c r="E203" s="35"/>
    </row>
    <row r="204" spans="4:5" ht="12.75">
      <c r="D204" s="34"/>
      <c r="E204" s="35"/>
    </row>
    <row r="205" spans="4:5" ht="12.75">
      <c r="D205" s="34"/>
      <c r="E205" s="35"/>
    </row>
    <row r="206" spans="4:5" ht="12.75">
      <c r="D206" s="34"/>
      <c r="E206" s="35"/>
    </row>
    <row r="207" spans="4:5" ht="12.75">
      <c r="D207" s="34"/>
      <c r="E207" s="35"/>
    </row>
    <row r="208" spans="4:5" ht="12.75">
      <c r="D208" s="34"/>
      <c r="E208" s="35"/>
    </row>
    <row r="209" spans="4:5" ht="12.75">
      <c r="D209" s="34"/>
      <c r="E209" s="35"/>
    </row>
    <row r="210" spans="4:5" ht="12.75">
      <c r="D210" s="34"/>
      <c r="E210" s="35"/>
    </row>
    <row r="211" spans="4:5" ht="12.75">
      <c r="D211" s="34"/>
      <c r="E211" s="35"/>
    </row>
    <row r="212" spans="4:5" ht="12.75">
      <c r="D212" s="34"/>
      <c r="E212" s="35"/>
    </row>
    <row r="213" spans="4:5" ht="12.75">
      <c r="D213" s="34"/>
      <c r="E213" s="35"/>
    </row>
    <row r="214" spans="4:5" ht="12.75">
      <c r="D214" s="34"/>
      <c r="E214" s="35"/>
    </row>
    <row r="215" spans="4:5" ht="12.75">
      <c r="D215" s="34"/>
      <c r="E215" s="35"/>
    </row>
    <row r="216" spans="4:5" ht="12.75">
      <c r="D216" s="34"/>
      <c r="E216" s="35"/>
    </row>
    <row r="217" spans="4:5" ht="12.75">
      <c r="D217" s="34"/>
      <c r="E217" s="35"/>
    </row>
    <row r="218" spans="4:5" ht="12.75">
      <c r="D218" s="34"/>
      <c r="E218" s="35"/>
    </row>
    <row r="219" spans="4:5" ht="12.75">
      <c r="D219" s="34"/>
      <c r="E219" s="35"/>
    </row>
    <row r="220" spans="4:5" ht="12.75">
      <c r="D220" s="34"/>
      <c r="E220" s="35"/>
    </row>
    <row r="221" spans="4:5" ht="12.75">
      <c r="D221" s="34"/>
      <c r="E221" s="35"/>
    </row>
    <row r="222" spans="4:5" ht="12.75">
      <c r="D222" s="34"/>
      <c r="E222" s="35"/>
    </row>
    <row r="223" spans="4:5" ht="12.75">
      <c r="D223" s="34"/>
      <c r="E223" s="35"/>
    </row>
    <row r="224" spans="4:5" ht="12.75">
      <c r="D224" s="34"/>
      <c r="E224" s="35"/>
    </row>
    <row r="225" spans="4:5" ht="12.75">
      <c r="D225" s="34"/>
      <c r="E225" s="35"/>
    </row>
    <row r="226" spans="4:5" ht="12.75">
      <c r="D226" s="34"/>
      <c r="E226" s="35"/>
    </row>
    <row r="227" spans="4:5" ht="12.75">
      <c r="D227" s="34"/>
      <c r="E227" s="35"/>
    </row>
    <row r="228" spans="4:5" ht="12.75">
      <c r="D228" s="34"/>
      <c r="E228" s="35"/>
    </row>
    <row r="229" spans="4:5" ht="12.75">
      <c r="D229" s="34"/>
      <c r="E229" s="35"/>
    </row>
    <row r="230" spans="4:5" ht="12.75">
      <c r="D230" s="34"/>
      <c r="E230" s="35"/>
    </row>
    <row r="231" spans="4:5" ht="12.75">
      <c r="D231" s="34"/>
      <c r="E231" s="35"/>
    </row>
    <row r="232" spans="4:5" ht="12.75">
      <c r="D232" s="34"/>
      <c r="E232" s="35"/>
    </row>
    <row r="233" spans="4:5" ht="12.75">
      <c r="D233" s="34"/>
      <c r="E233" s="35"/>
    </row>
    <row r="234" spans="4:5" ht="12.75">
      <c r="D234" s="34"/>
      <c r="E234" s="35"/>
    </row>
    <row r="235" spans="4:5" ht="12.75">
      <c r="D235" s="34"/>
      <c r="E235" s="35"/>
    </row>
    <row r="236" spans="4:5" ht="12.75">
      <c r="D236" s="34"/>
      <c r="E236" s="35"/>
    </row>
    <row r="237" spans="4:5" ht="12.75">
      <c r="D237" s="34"/>
      <c r="E237" s="35"/>
    </row>
    <row r="238" spans="4:5" ht="12.75">
      <c r="D238" s="34"/>
      <c r="E238" s="35"/>
    </row>
    <row r="239" spans="4:5" ht="12.75">
      <c r="D239" s="34"/>
      <c r="E239" s="35"/>
    </row>
    <row r="240" spans="4:5" ht="12.75">
      <c r="D240" s="34"/>
      <c r="E240" s="35"/>
    </row>
    <row r="241" spans="4:5" ht="12.75">
      <c r="D241" s="34"/>
      <c r="E241" s="35"/>
    </row>
    <row r="242" spans="4:5" ht="12.75">
      <c r="D242" s="34"/>
      <c r="E242" s="35"/>
    </row>
    <row r="243" spans="4:5" ht="12.75">
      <c r="D243" s="34"/>
      <c r="E243" s="35"/>
    </row>
    <row r="244" spans="4:5" ht="12.75">
      <c r="D244" s="34"/>
      <c r="E244" s="35"/>
    </row>
    <row r="245" spans="4:5" ht="12.75">
      <c r="D245" s="34"/>
      <c r="E245" s="35"/>
    </row>
    <row r="246" spans="4:5" ht="12.75">
      <c r="D246" s="34"/>
      <c r="E246" s="35"/>
    </row>
    <row r="247" spans="4:5" ht="12.75">
      <c r="D247" s="34"/>
      <c r="E247" s="35"/>
    </row>
    <row r="248" spans="4:5" ht="12.75">
      <c r="D248" s="34"/>
      <c r="E248" s="35"/>
    </row>
    <row r="249" spans="4:5" ht="12.75">
      <c r="D249" s="34"/>
      <c r="E249" s="35"/>
    </row>
    <row r="250" spans="4:5" ht="12.75">
      <c r="D250" s="34"/>
      <c r="E250" s="35"/>
    </row>
  </sheetData>
  <sheetProtection/>
  <mergeCells count="3">
    <mergeCell ref="F1:I1"/>
    <mergeCell ref="C1:E1"/>
    <mergeCell ref="A3:E3"/>
  </mergeCells>
  <printOptions/>
  <pageMargins left="0.83" right="0.31496062992125984" top="0.41" bottom="0.65" header="0.17" footer="0.1968503937007874"/>
  <pageSetup firstPageNumber="15" useFirstPageNumber="1"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11</cp:lastModifiedBy>
  <cp:lastPrinted>2013-11-22T08:28:16Z</cp:lastPrinted>
  <dcterms:created xsi:type="dcterms:W3CDTF">2006-08-18T07:37:11Z</dcterms:created>
  <dcterms:modified xsi:type="dcterms:W3CDTF">2013-11-25T07:06:21Z</dcterms:modified>
  <cp:category/>
  <cp:version/>
  <cp:contentType/>
  <cp:contentStatus/>
</cp:coreProperties>
</file>