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аздел,подраздел" sheetId="1" r:id="rId1"/>
  </sheets>
  <definedNames>
    <definedName name="_xlnm.Print_Titles" localSheetId="0">'Раздел,подраздел'!$6:$7</definedName>
  </definedNames>
  <calcPr fullCalcOnLoad="1"/>
</workbook>
</file>

<file path=xl/sharedStrings.xml><?xml version="1.0" encoding="utf-8"?>
<sst xmlns="http://schemas.openxmlformats.org/spreadsheetml/2006/main" count="290" uniqueCount="112">
  <si>
    <t>Приложение   № 3  к  решению Обнинского городского Собрания  "Об  утверждении  отчета  об  исполнении  бюджета  города  Обнинска  за  2021 год" 
от _______________  №______________</t>
  </si>
  <si>
    <t xml:space="preserve"> классификации расходов бюджетов</t>
  </si>
  <si>
    <t>(руб.)</t>
  </si>
  <si>
    <t>Наименование</t>
  </si>
  <si>
    <t>Вед.</t>
  </si>
  <si>
    <t>Раздел, подраз-дел</t>
  </si>
  <si>
    <t>Ц.ст.</t>
  </si>
  <si>
    <t>Расх.</t>
  </si>
  <si>
    <t>КОСГУ</t>
  </si>
  <si>
    <t>ДопКласс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</si>
  <si>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</si>
  <si>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</si>
  <si>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</si>
  <si>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</si>
  <si>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</si>
  <si>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</si>
  <si>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Общегосударственные вопросы</t>
  </si>
  <si>
    <t>000</t>
  </si>
  <si>
    <t>0100</t>
  </si>
  <si>
    <t>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</si>
  <si>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</si>
  <si>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</si>
  <si>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</si>
  <si>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</si>
  <si>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</si>
  <si>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</si>
  <si>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</si>
  <si>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</si>
  <si>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</si>
  <si>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</si>
  <si>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</si>
  <si>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</si>
  <si>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</si>
  <si>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</si>
  <si>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</si>
  <si>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</si>
  <si>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</si>
  <si>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</si>
  <si>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</si>
  <si>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</si>
  <si>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</si>
  <si>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</si>
  <si>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</si>
  <si>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</si>
  <si>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</si>
  <si>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</si>
  <si>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</si>
  <si>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</si>
  <si>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</si>
  <si>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</si>
  <si>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</si>
  <si>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</si>
  <si>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</si>
  <si>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</si>
  <si>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</si>
  <si>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</si>
  <si>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</si>
  <si>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</si>
  <si>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</si>
  <si>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</si>
  <si>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</si>
  <si>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</si>
  <si>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</si>
  <si>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</si>
  <si>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</si>
  <si>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</si>
  <si>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</si>
  <si>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</si>
  <si>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</si>
  <si>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</si>
  <si>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</si>
  <si>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</si>
  <si>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</si>
  <si>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</si>
  <si>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</si>
  <si>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</si>
  <si>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</si>
  <si>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</si>
  <si>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</si>
  <si>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</si>
  <si>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</si>
  <si>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</si>
  <si>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</si>
  <si>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</si>
  <si>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</si>
  <si>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</si>
  <si>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</si>
  <si>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</si>
  <si>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</si>
  <si>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</si>
  <si>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</si>
  <si>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</si>
  <si>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</si>
  <si>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</si>
  <si>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</si>
  <si>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</si>
  <si>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</si>
  <si>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</si>
  <si>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</si>
  <si>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</si>
  <si>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</si>
  <si>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</si>
  <si>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</si>
  <si>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</si>
  <si>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</si>
  <si>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</si>
  <si>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</si>
  <si>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</si>
  <si>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</si>
  <si>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</si>
  <si>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</si>
  <si>
    <t xml:space="preserve">Исполнение расходов бюджета города Обнинска за 2021 года по разделам и подразделам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</si>
</sst>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3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3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" borderId="0">
      <alignment horizontal="center"/>
      <protection/>
    </xf>
    <xf numFmtId="0" fontId="2" fillId="2" borderId="0">
      <alignment horizontal="left"/>
      <protection/>
    </xf>
    <xf numFmtId="4" fontId="3" fillId="4" borderId="1">
      <alignment horizontal="right" vertical="top" shrinkToFit="1"/>
      <protection/>
    </xf>
    <xf numFmtId="10" fontId="3" fillId="4" borderId="1">
      <alignment horizontal="right" vertical="top" shrinkToFit="1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41" applyNumberFormat="1" applyFont="1" applyBorder="1" applyProtection="1">
      <alignment wrapText="1"/>
      <protection/>
    </xf>
    <xf numFmtId="0" fontId="5" fillId="0" borderId="0" xfId="41" applyFont="1">
      <alignment wrapText="1"/>
      <protection/>
    </xf>
    <xf numFmtId="0" fontId="2" fillId="0" borderId="0" xfId="23" applyNumberFormat="1" applyProtection="1">
      <alignment/>
      <protection/>
    </xf>
    <xf numFmtId="0" fontId="4" fillId="0" borderId="0" xfId="56" applyNumberFormat="1" applyProtection="1">
      <alignment horizontal="center" wrapText="1"/>
      <protection/>
    </xf>
    <xf numFmtId="0" fontId="4" fillId="0" borderId="0" xfId="57" applyNumberFormat="1" applyProtection="1">
      <alignment horizontal="center"/>
      <protection/>
    </xf>
    <xf numFmtId="0" fontId="8" fillId="0" borderId="1" xfId="52" applyNumberFormat="1" applyFont="1" applyProtection="1">
      <alignment horizontal="center" vertical="center" wrapText="1"/>
      <protection/>
    </xf>
    <xf numFmtId="0" fontId="8" fillId="0" borderId="0" xfId="23" applyNumberFormat="1" applyFo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5" fillId="0" borderId="1" xfId="52" applyNumberFormat="1" applyFont="1" applyProtection="1">
      <alignment horizontal="center" vertical="center" wrapText="1"/>
      <protection/>
    </xf>
    <xf numFmtId="0" fontId="2" fillId="0" borderId="1" xfId="52" applyNumberFormat="1" applyProtection="1">
      <alignment horizontal="center" vertical="center" wrapText="1"/>
      <protection/>
    </xf>
    <xf numFmtId="0" fontId="8" fillId="0" borderId="1" xfId="60" applyNumberFormat="1" applyFont="1" applyAlignment="1" applyProtection="1">
      <alignment wrapText="1"/>
      <protection/>
    </xf>
    <xf numFmtId="1" fontId="8" fillId="0" borderId="1" xfId="25" applyNumberFormat="1" applyFont="1" applyAlignment="1" applyProtection="1">
      <alignment horizontal="center" shrinkToFit="1"/>
      <protection/>
    </xf>
    <xf numFmtId="4" fontId="8" fillId="0" borderId="1" xfId="63" applyNumberFormat="1" applyFont="1" applyFill="1" applyAlignment="1" applyProtection="1">
      <alignment horizontal="right" shrinkToFit="1"/>
      <protection/>
    </xf>
    <xf numFmtId="4" fontId="3" fillId="4" borderId="1" xfId="63" applyNumberFormat="1" applyProtection="1">
      <alignment horizontal="right" vertical="top" shrinkToFit="1"/>
      <protection/>
    </xf>
    <xf numFmtId="10" fontId="3" fillId="4" borderId="1" xfId="64" applyNumberFormat="1" applyProtection="1">
      <alignment horizontal="right" vertical="top" shrinkToFit="1"/>
      <protection/>
    </xf>
    <xf numFmtId="0" fontId="5" fillId="0" borderId="1" xfId="60" applyNumberFormat="1" applyFont="1" applyAlignment="1" applyProtection="1">
      <alignment wrapText="1"/>
      <protection/>
    </xf>
    <xf numFmtId="1" fontId="5" fillId="0" borderId="1" xfId="25" applyNumberFormat="1" applyFont="1" applyAlignment="1" applyProtection="1">
      <alignment horizontal="center" shrinkToFit="1"/>
      <protection/>
    </xf>
    <xf numFmtId="4" fontId="5" fillId="0" borderId="1" xfId="63" applyNumberFormat="1" applyFont="1" applyFill="1" applyAlignment="1" applyProtection="1">
      <alignment horizontal="right" shrinkToFit="1"/>
      <protection/>
    </xf>
    <xf numFmtId="49" fontId="5" fillId="0" borderId="1" xfId="25" applyNumberFormat="1" applyFont="1" applyAlignment="1" applyProtection="1">
      <alignment horizontal="center" shrinkToFit="1"/>
      <protection/>
    </xf>
    <xf numFmtId="4" fontId="8" fillId="0" borderId="1" xfId="40" applyNumberFormat="1" applyFont="1" applyFill="1" applyAlignment="1" applyProtection="1">
      <alignment horizontal="right" shrinkToFit="1"/>
      <protection/>
    </xf>
    <xf numFmtId="4" fontId="8" fillId="3" borderId="1" xfId="40" applyNumberFormat="1" applyFont="1" applyProtection="1">
      <alignment horizontal="right" vertical="top" shrinkToFit="1"/>
      <protection/>
    </xf>
    <xf numFmtId="10" fontId="8" fillId="3" borderId="1" xfId="55" applyNumberFormat="1" applyFont="1" applyProtection="1">
      <alignment horizontal="right" vertical="top" shrinkToFit="1"/>
      <protection/>
    </xf>
    <xf numFmtId="0" fontId="5" fillId="0" borderId="0" xfId="23" applyNumberFormat="1" applyFo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2" fillId="0" borderId="0" xfId="23" applyNumberFormat="1" applyFont="1" applyProtection="1">
      <alignment/>
      <protection/>
    </xf>
    <xf numFmtId="0" fontId="2" fillId="0" borderId="0" xfId="53" applyNumberFormat="1" applyProtection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56" applyNumberFormat="1" applyFont="1" applyBorder="1" applyAlignment="1" applyProtection="1">
      <alignment horizontal="center" wrapText="1"/>
      <protection/>
    </xf>
    <xf numFmtId="0" fontId="7" fillId="0" borderId="0" xfId="56" applyNumberFormat="1" applyFont="1" applyBorder="1" applyAlignment="1" applyProtection="1">
      <alignment horizontal="center" vertical="center" wrapText="1"/>
      <protection/>
    </xf>
    <xf numFmtId="0" fontId="5" fillId="0" borderId="0" xfId="58" applyNumberFormat="1" applyFont="1" applyBorder="1" applyProtection="1">
      <alignment horizontal="right"/>
      <protection/>
    </xf>
    <xf numFmtId="0" fontId="8" fillId="0" borderId="1" xfId="21" applyNumberFormat="1" applyFont="1" applyBorder="1" applyProtection="1">
      <alignment horizontal="center" vertical="center" wrapText="1"/>
      <protection/>
    </xf>
    <xf numFmtId="0" fontId="8" fillId="0" borderId="1" xfId="24" applyNumberFormat="1" applyFont="1" applyBorder="1" applyProtection="1">
      <alignment horizontal="center" vertical="center" wrapText="1"/>
      <protection/>
    </xf>
    <xf numFmtId="0" fontId="8" fillId="0" borderId="1" xfId="26" applyNumberFormat="1" applyFont="1" applyBorder="1" applyProtection="1">
      <alignment horizontal="center" vertical="center" wrapText="1"/>
      <protection/>
    </xf>
    <xf numFmtId="0" fontId="8" fillId="0" borderId="1" xfId="27" applyNumberFormat="1" applyFont="1" applyBorder="1" applyProtection="1">
      <alignment horizontal="center" vertical="center" wrapText="1"/>
      <protection/>
    </xf>
    <xf numFmtId="0" fontId="8" fillId="0" borderId="1" xfId="28" applyNumberFormat="1" applyFont="1" applyBorder="1" applyProtection="1">
      <alignment horizontal="center" vertical="center" wrapText="1"/>
      <protection/>
    </xf>
    <xf numFmtId="0" fontId="8" fillId="0" borderId="1" xfId="29" applyNumberFormat="1" applyFont="1" applyBorder="1" applyProtection="1">
      <alignment horizontal="center" vertical="center" wrapText="1"/>
      <protection/>
    </xf>
    <xf numFmtId="0" fontId="8" fillId="0" borderId="1" xfId="30" applyNumberFormat="1" applyFont="1" applyBorder="1" applyProtection="1">
      <alignment horizontal="center" vertical="center" wrapText="1"/>
      <protection/>
    </xf>
    <xf numFmtId="0" fontId="8" fillId="0" borderId="1" xfId="31" applyNumberFormat="1" applyFont="1" applyBorder="1" applyProtection="1">
      <alignment horizontal="center" vertical="center" wrapText="1"/>
      <protection/>
    </xf>
    <xf numFmtId="0" fontId="8" fillId="0" borderId="1" xfId="33" applyNumberFormat="1" applyFont="1" applyBorder="1" applyProtection="1">
      <alignment horizontal="center" vertical="center" wrapText="1"/>
      <protection/>
    </xf>
    <xf numFmtId="0" fontId="8" fillId="0" borderId="1" xfId="34" applyNumberFormat="1" applyFont="1" applyBorder="1" applyProtection="1">
      <alignment horizontal="center" vertical="center" wrapText="1"/>
      <protection/>
    </xf>
    <xf numFmtId="0" fontId="8" fillId="0" borderId="1" xfId="35" applyNumberFormat="1" applyFont="1" applyBorder="1" applyProtection="1">
      <alignment horizontal="center" vertical="center" wrapText="1"/>
      <protection/>
    </xf>
    <xf numFmtId="0" fontId="8" fillId="0" borderId="1" xfId="36" applyNumberFormat="1" applyFont="1" applyBorder="1" applyProtection="1">
      <alignment horizontal="center" vertical="center" wrapText="1"/>
      <protection/>
    </xf>
    <xf numFmtId="0" fontId="8" fillId="0" borderId="1" xfId="38" applyNumberFormat="1" applyFont="1" applyFill="1" applyBorder="1" applyProtection="1">
      <alignment horizontal="center" vertical="center" wrapText="1"/>
      <protection/>
    </xf>
    <xf numFmtId="0" fontId="8" fillId="0" borderId="1" xfId="42" applyNumberFormat="1" applyFont="1" applyBorder="1" applyProtection="1">
      <alignment horizontal="center" vertical="center" wrapText="1"/>
      <protection/>
    </xf>
    <xf numFmtId="0" fontId="8" fillId="0" borderId="1" xfId="43" applyNumberFormat="1" applyFont="1" applyBorder="1" applyProtection="1">
      <alignment horizontal="center" vertical="center" wrapText="1"/>
      <protection/>
    </xf>
    <xf numFmtId="0" fontId="8" fillId="0" borderId="1" xfId="44" applyNumberFormat="1" applyFont="1" applyBorder="1" applyProtection="1">
      <alignment horizontal="center" vertical="center" wrapText="1"/>
      <protection/>
    </xf>
    <xf numFmtId="0" fontId="8" fillId="0" borderId="1" xfId="45" applyNumberFormat="1" applyFont="1" applyBorder="1" applyProtection="1">
      <alignment horizontal="center" vertical="center" wrapText="1"/>
      <protection/>
    </xf>
    <xf numFmtId="0" fontId="8" fillId="0" borderId="1" xfId="46" applyNumberFormat="1" applyFont="1" applyBorder="1" applyProtection="1">
      <alignment horizontal="center" vertical="center" wrapText="1"/>
      <protection/>
    </xf>
    <xf numFmtId="0" fontId="8" fillId="0" borderId="1" xfId="47" applyNumberFormat="1" applyFont="1" applyBorder="1" applyProtection="1">
      <alignment horizontal="center" vertical="center" wrapText="1"/>
      <protection/>
    </xf>
    <xf numFmtId="0" fontId="8" fillId="0" borderId="1" xfId="48" applyNumberFormat="1" applyFont="1" applyBorder="1" applyProtection="1">
      <alignment horizontal="center" vertical="center" wrapText="1"/>
      <protection/>
    </xf>
    <xf numFmtId="0" fontId="8" fillId="0" borderId="1" xfId="49" applyNumberFormat="1" applyFont="1" applyBorder="1" applyProtection="1">
      <alignment horizontal="center" vertical="center" wrapText="1"/>
      <protection/>
    </xf>
    <xf numFmtId="0" fontId="8" fillId="0" borderId="1" xfId="50" applyNumberFormat="1" applyFont="1" applyBorder="1" applyProtection="1">
      <alignment horizontal="center" vertical="center" wrapText="1"/>
      <protection/>
    </xf>
    <xf numFmtId="0" fontId="8" fillId="0" borderId="1" xfId="51" applyNumberFormat="1" applyFont="1" applyBorder="1" applyProtection="1">
      <alignment horizontal="center" vertical="center" wrapText="1"/>
      <protection/>
    </xf>
    <xf numFmtId="0" fontId="8" fillId="0" borderId="1" xfId="52" applyNumberFormat="1" applyFont="1" applyBorder="1" applyProtection="1">
      <alignment horizontal="center" vertical="center" wrapText="1"/>
      <protection/>
    </xf>
    <xf numFmtId="0" fontId="8" fillId="0" borderId="1" xfId="37" applyNumberFormat="1" applyFont="1" applyBorder="1" applyAlignment="1" applyProtection="1">
      <alignment horizontal="left"/>
      <protection/>
    </xf>
    <xf numFmtId="0" fontId="2" fillId="0" borderId="0" xfId="53" applyNumberFormat="1" applyFont="1" applyBorder="1" applyProtection="1">
      <alignment horizontal="left" wrapText="1"/>
      <protection/>
    </xf>
    <xf numFmtId="0" fontId="8" fillId="0" borderId="1" xfId="52" applyNumberFormat="1" applyFont="1" applyFill="1" applyBorder="1" applyProtection="1">
      <alignment horizontal="center" vertical="center" wrapText="1"/>
      <protection/>
    </xf>
  </cellXfs>
  <cellStyles count="56">
    <cellStyle name="Normal" xfId="0"/>
    <cellStyle name="br" xfId="15"/>
    <cellStyle name="col" xfId="16"/>
    <cellStyle name="style0" xfId="17"/>
    <cellStyle name="td" xfId="18"/>
    <cellStyle name="tr" xfId="19"/>
    <cellStyle name="xl21" xfId="20"/>
    <cellStyle name="xl22" xfId="21"/>
    <cellStyle name="xl23" xfId="22"/>
    <cellStyle name="xl24" xfId="23"/>
    <cellStyle name="xl25" xfId="24"/>
    <cellStyle name="xl26" xfId="25"/>
    <cellStyle name="xl27" xfId="26"/>
    <cellStyle name="xl28" xfId="27"/>
    <cellStyle name="xl29" xfId="28"/>
    <cellStyle name="xl30" xfId="29"/>
    <cellStyle name="xl31" xfId="30"/>
    <cellStyle name="xl32" xfId="31"/>
    <cellStyle name="xl33" xfId="32"/>
    <cellStyle name="xl34" xfId="33"/>
    <cellStyle name="xl35" xfId="34"/>
    <cellStyle name="xl36" xfId="35"/>
    <cellStyle name="xl37" xfId="36"/>
    <cellStyle name="xl38" xfId="37"/>
    <cellStyle name="xl39" xfId="38"/>
    <cellStyle name="xl40" xfId="39"/>
    <cellStyle name="xl41" xfId="40"/>
    <cellStyle name="xl42" xfId="41"/>
    <cellStyle name="xl43" xfId="42"/>
    <cellStyle name="xl44" xfId="43"/>
    <cellStyle name="xl45" xfId="44"/>
    <cellStyle name="xl46" xfId="45"/>
    <cellStyle name="xl47" xfId="46"/>
    <cellStyle name="xl48" xfId="47"/>
    <cellStyle name="xl49" xfId="48"/>
    <cellStyle name="xl50" xfId="49"/>
    <cellStyle name="xl51" xfId="50"/>
    <cellStyle name="xl52" xfId="51"/>
    <cellStyle name="xl53" xfId="52"/>
    <cellStyle name="xl54" xfId="53"/>
    <cellStyle name="xl55" xfId="54"/>
    <cellStyle name="xl56" xfId="55"/>
    <cellStyle name="xl57" xfId="56"/>
    <cellStyle name="xl58" xfId="57"/>
    <cellStyle name="xl59" xfId="58"/>
    <cellStyle name="xl60" xfId="59"/>
    <cellStyle name="xl61" xfId="60"/>
    <cellStyle name="xl62" xfId="61"/>
    <cellStyle name="xl63" xfId="62"/>
    <cellStyle name="xl64" xfId="63"/>
    <cellStyle name="xl65" xfId="64"/>
    <cellStyle name="Currency" xfId="65"/>
    <cellStyle name="Currency [0]" xfId="66"/>
    <cellStyle name="Percent" xfId="67"/>
    <cellStyle name="Comma" xfId="68"/>
    <cellStyle name="Comma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tabSelected="1" view="pageBreakPreview" zoomScaleNormal="90" zoomScaleSheetLayoutView="100" workbookViewId="0" topLeftCell="A1">
      <selection activeCell="A3" sqref="A3:AL3"/>
    </sheetView>
  </sheetViews>
  <sheetFormatPr defaultColWidth="9.140625" defaultRowHeight="15" outlineLevelRow="1"/>
  <cols>
    <col min="1" max="1" width="48.7109375" style="1" customWidth="1"/>
    <col min="2" max="2" width="7.7109375" style="2" hidden="1" customWidth="1"/>
    <col min="3" max="3" width="9.00390625" style="2" customWidth="1"/>
    <col min="4" max="4" width="10.7109375" style="2" hidden="1" customWidth="1"/>
    <col min="5" max="5" width="7.7109375" style="2" hidden="1" customWidth="1"/>
    <col min="6" max="6" width="9.421875" style="2" hidden="1" customWidth="1"/>
    <col min="7" max="7" width="11.140625" style="2" hidden="1" customWidth="1"/>
    <col min="8" max="12" width="9.140625" style="2" hidden="1" customWidth="1"/>
    <col min="13" max="13" width="20.8515625" style="2" customWidth="1"/>
    <col min="14" max="14" width="21.28125" style="2" customWidth="1"/>
    <col min="15" max="28" width="9.140625" style="2" hidden="1" customWidth="1"/>
    <col min="29" max="29" width="11.7109375" style="2" hidden="1" customWidth="1"/>
    <col min="30" max="30" width="9.140625" style="2" hidden="1" customWidth="1"/>
    <col min="31" max="31" width="20.57421875" style="2" customWidth="1"/>
    <col min="32" max="34" width="9.140625" style="2" hidden="1" customWidth="1"/>
    <col min="35" max="35" width="11.7109375" style="2" hidden="1" customWidth="1"/>
    <col min="36" max="36" width="14.7109375" style="2" hidden="1" customWidth="1"/>
    <col min="37" max="40" width="9.140625" style="2" hidden="1" customWidth="1"/>
    <col min="41" max="16384" width="9.140625" style="2" customWidth="1"/>
  </cols>
  <sheetData>
    <row r="1" spans="1:41" ht="51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9" t="s">
        <v>0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38.25" customHeight="1">
      <c r="A3" s="30" t="s">
        <v>111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6"/>
      <c r="AN3" s="7"/>
      <c r="AO3" s="5"/>
    </row>
    <row r="4" spans="1:41" ht="17.2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6"/>
      <c r="AN4" s="7"/>
      <c r="AO4" s="5"/>
    </row>
    <row r="5" spans="1:41" ht="12.7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5"/>
    </row>
    <row r="6" spans="1:41" s="10" customFormat="1" ht="75" customHeight="1">
      <c r="A6" s="33" t="s">
        <v>3</v>
      </c>
      <c r="B6" s="34" t="s">
        <v>4</v>
      </c>
      <c r="C6" s="35" t="s">
        <v>5</v>
      </c>
      <c r="D6" s="36" t="s">
        <v>6</v>
      </c>
      <c r="E6" s="37" t="s">
        <v>7</v>
      </c>
      <c r="F6" s="38" t="s">
        <v>8</v>
      </c>
      <c r="G6" s="39" t="s">
        <v>9</v>
      </c>
      <c r="H6" s="40"/>
      <c r="I6" s="41"/>
      <c r="J6" s="42"/>
      <c r="K6" s="43"/>
      <c r="L6" s="44"/>
      <c r="M6" s="45" t="s">
        <v>10</v>
      </c>
      <c r="N6" s="46" t="s">
        <v>11</v>
      </c>
      <c r="O6" s="47"/>
      <c r="P6" s="48"/>
      <c r="Q6" s="49"/>
      <c r="R6" s="50"/>
      <c r="S6" s="51"/>
      <c r="T6" s="52"/>
      <c r="U6" s="53"/>
      <c r="V6" s="54"/>
      <c r="W6" s="55"/>
      <c r="X6" s="8"/>
      <c r="Y6" s="56"/>
      <c r="Z6" s="56"/>
      <c r="AA6" s="56"/>
      <c r="AB6" s="56"/>
      <c r="AC6" s="56" t="s">
        <v>12</v>
      </c>
      <c r="AD6" s="8"/>
      <c r="AE6" s="59" t="s">
        <v>13</v>
      </c>
      <c r="AF6" s="56"/>
      <c r="AG6" s="56"/>
      <c r="AH6" s="8"/>
      <c r="AI6" s="56" t="s">
        <v>14</v>
      </c>
      <c r="AJ6" s="56" t="s">
        <v>15</v>
      </c>
      <c r="AK6" s="56"/>
      <c r="AL6" s="56"/>
      <c r="AM6" s="56"/>
      <c r="AN6" s="56"/>
      <c r="AO6" s="9"/>
    </row>
    <row r="7" spans="1:41" ht="29.25" customHeight="1">
      <c r="A7" s="33"/>
      <c r="B7" s="34"/>
      <c r="C7" s="35"/>
      <c r="D7" s="36"/>
      <c r="E7" s="37"/>
      <c r="F7" s="38"/>
      <c r="G7" s="39"/>
      <c r="H7" s="40"/>
      <c r="I7" s="41"/>
      <c r="J7" s="42"/>
      <c r="K7" s="43"/>
      <c r="L7" s="44"/>
      <c r="M7" s="45"/>
      <c r="N7" s="46"/>
      <c r="O7" s="47"/>
      <c r="P7" s="48"/>
      <c r="Q7" s="49"/>
      <c r="R7" s="50"/>
      <c r="S7" s="51"/>
      <c r="T7" s="52"/>
      <c r="U7" s="53"/>
      <c r="V7" s="54"/>
      <c r="W7" s="55"/>
      <c r="X7" s="11"/>
      <c r="Y7" s="56"/>
      <c r="Z7" s="56"/>
      <c r="AA7" s="56"/>
      <c r="AB7" s="56"/>
      <c r="AC7" s="56"/>
      <c r="AD7" s="11"/>
      <c r="AE7" s="59"/>
      <c r="AF7" s="56"/>
      <c r="AG7" s="56"/>
      <c r="AH7" s="12"/>
      <c r="AI7" s="56"/>
      <c r="AJ7" s="56"/>
      <c r="AK7" s="56"/>
      <c r="AL7" s="56"/>
      <c r="AM7" s="56"/>
      <c r="AN7" s="56"/>
      <c r="AO7" s="5"/>
    </row>
    <row r="8" spans="1:41" ht="15">
      <c r="A8" s="13" t="s">
        <v>16</v>
      </c>
      <c r="B8" s="14" t="s">
        <v>17</v>
      </c>
      <c r="C8" s="14" t="s">
        <v>18</v>
      </c>
      <c r="D8" s="14" t="s">
        <v>19</v>
      </c>
      <c r="E8" s="14" t="s">
        <v>17</v>
      </c>
      <c r="F8" s="14" t="s">
        <v>17</v>
      </c>
      <c r="G8" s="14"/>
      <c r="H8" s="14"/>
      <c r="I8" s="14"/>
      <c r="J8" s="14"/>
      <c r="K8" s="14"/>
      <c r="L8" s="14"/>
      <c r="M8" s="15">
        <f aca="true" t="shared" si="0" ref="M8:AE8">M9+M10+M11+M12+M14+M15+M13</f>
        <v>550232266.37</v>
      </c>
      <c r="N8" s="15">
        <f t="shared" si="0"/>
        <v>550992599.11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 t="shared" si="0"/>
        <v>503531939.32000005</v>
      </c>
      <c r="AF8" s="16">
        <v>0</v>
      </c>
      <c r="AG8" s="16">
        <v>0</v>
      </c>
      <c r="AH8" s="16">
        <v>374902911.23</v>
      </c>
      <c r="AI8" s="16">
        <v>100959.58</v>
      </c>
      <c r="AJ8" s="16">
        <v>43908646.5</v>
      </c>
      <c r="AK8" s="17">
        <v>0.8951842098633039</v>
      </c>
      <c r="AL8" s="16">
        <v>0</v>
      </c>
      <c r="AM8" s="17">
        <v>0</v>
      </c>
      <c r="AN8" s="16">
        <v>0</v>
      </c>
      <c r="AO8" s="5"/>
    </row>
    <row r="9" spans="1:41" ht="62.25" outlineLevel="1">
      <c r="A9" s="18" t="s">
        <v>20</v>
      </c>
      <c r="B9" s="19" t="s">
        <v>17</v>
      </c>
      <c r="C9" s="19" t="s">
        <v>21</v>
      </c>
      <c r="D9" s="19" t="s">
        <v>19</v>
      </c>
      <c r="E9" s="19" t="s">
        <v>17</v>
      </c>
      <c r="F9" s="19" t="s">
        <v>17</v>
      </c>
      <c r="G9" s="19"/>
      <c r="H9" s="19"/>
      <c r="I9" s="19"/>
      <c r="J9" s="19"/>
      <c r="K9" s="19"/>
      <c r="L9" s="19"/>
      <c r="M9" s="20">
        <v>34587522</v>
      </c>
      <c r="N9" s="20">
        <v>34587522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>
        <v>30713295.32</v>
      </c>
      <c r="AF9" s="16">
        <v>0</v>
      </c>
      <c r="AG9" s="16">
        <v>0</v>
      </c>
      <c r="AH9" s="16">
        <v>25624780.76</v>
      </c>
      <c r="AI9" s="16">
        <v>0</v>
      </c>
      <c r="AJ9" s="16">
        <v>2446219.24</v>
      </c>
      <c r="AK9" s="17">
        <v>0.9128559994300167</v>
      </c>
      <c r="AL9" s="16">
        <v>0</v>
      </c>
      <c r="AM9" s="17">
        <v>0</v>
      </c>
      <c r="AN9" s="16">
        <v>0</v>
      </c>
      <c r="AO9" s="5"/>
    </row>
    <row r="10" spans="1:41" ht="62.25" customHeight="1" outlineLevel="1">
      <c r="A10" s="18" t="s">
        <v>22</v>
      </c>
      <c r="B10" s="19" t="s">
        <v>17</v>
      </c>
      <c r="C10" s="19" t="s">
        <v>23</v>
      </c>
      <c r="D10" s="19" t="s">
        <v>19</v>
      </c>
      <c r="E10" s="19" t="s">
        <v>17</v>
      </c>
      <c r="F10" s="19" t="s">
        <v>17</v>
      </c>
      <c r="G10" s="19"/>
      <c r="H10" s="19"/>
      <c r="I10" s="19"/>
      <c r="J10" s="19"/>
      <c r="K10" s="19"/>
      <c r="L10" s="19"/>
      <c r="M10" s="20">
        <v>228513768</v>
      </c>
      <c r="N10" s="20">
        <v>228829690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>
        <v>219194593.2</v>
      </c>
      <c r="AF10" s="16">
        <v>0</v>
      </c>
      <c r="AG10" s="16">
        <v>0</v>
      </c>
      <c r="AH10" s="16">
        <v>205189586.51</v>
      </c>
      <c r="AI10" s="16">
        <v>26255.56</v>
      </c>
      <c r="AJ10" s="16">
        <v>14970470.16</v>
      </c>
      <c r="AK10" s="17">
        <v>0.9320099873221807</v>
      </c>
      <c r="AL10" s="16">
        <v>0</v>
      </c>
      <c r="AM10" s="17">
        <v>0</v>
      </c>
      <c r="AN10" s="16">
        <v>0</v>
      </c>
      <c r="AO10" s="5"/>
    </row>
    <row r="11" spans="1:41" ht="15" outlineLevel="1">
      <c r="A11" s="18" t="s">
        <v>24</v>
      </c>
      <c r="B11" s="19" t="s">
        <v>17</v>
      </c>
      <c r="C11" s="19" t="s">
        <v>25</v>
      </c>
      <c r="D11" s="19" t="s">
        <v>19</v>
      </c>
      <c r="E11" s="19" t="s">
        <v>17</v>
      </c>
      <c r="F11" s="19" t="s">
        <v>17</v>
      </c>
      <c r="G11" s="19"/>
      <c r="H11" s="19"/>
      <c r="I11" s="19"/>
      <c r="J11" s="19"/>
      <c r="K11" s="19"/>
      <c r="L11" s="19"/>
      <c r="M11" s="20">
        <v>10994</v>
      </c>
      <c r="N11" s="20">
        <v>10994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">
        <v>0</v>
      </c>
      <c r="AG11" s="16">
        <v>0</v>
      </c>
      <c r="AH11" s="16">
        <v>0</v>
      </c>
      <c r="AI11" s="16">
        <v>0</v>
      </c>
      <c r="AJ11" s="16">
        <v>11600</v>
      </c>
      <c r="AK11" s="17">
        <v>0</v>
      </c>
      <c r="AL11" s="16">
        <v>0</v>
      </c>
      <c r="AM11" s="17">
        <v>0</v>
      </c>
      <c r="AN11" s="16">
        <v>0</v>
      </c>
      <c r="AO11" s="5"/>
    </row>
    <row r="12" spans="1:41" ht="46.5" outlineLevel="1">
      <c r="A12" s="18" t="s">
        <v>26</v>
      </c>
      <c r="B12" s="19" t="s">
        <v>17</v>
      </c>
      <c r="C12" s="19" t="s">
        <v>27</v>
      </c>
      <c r="D12" s="19" t="s">
        <v>19</v>
      </c>
      <c r="E12" s="19" t="s">
        <v>17</v>
      </c>
      <c r="F12" s="19" t="s">
        <v>17</v>
      </c>
      <c r="G12" s="19"/>
      <c r="H12" s="19"/>
      <c r="I12" s="19"/>
      <c r="J12" s="19"/>
      <c r="K12" s="19"/>
      <c r="L12" s="19"/>
      <c r="M12" s="20">
        <v>45668060</v>
      </c>
      <c r="N12" s="20">
        <v>45668060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>
        <v>43231527.48</v>
      </c>
      <c r="AF12" s="16">
        <v>0</v>
      </c>
      <c r="AG12" s="16">
        <v>0</v>
      </c>
      <c r="AH12" s="16">
        <v>42423877.67</v>
      </c>
      <c r="AI12" s="16">
        <v>2870.84</v>
      </c>
      <c r="AJ12" s="16">
        <v>833641.49</v>
      </c>
      <c r="AK12" s="17">
        <v>0.9807296815863195</v>
      </c>
      <c r="AL12" s="16">
        <v>0</v>
      </c>
      <c r="AM12" s="17">
        <v>0</v>
      </c>
      <c r="AN12" s="16">
        <v>0</v>
      </c>
      <c r="AO12" s="5"/>
    </row>
    <row r="13" spans="1:41" ht="32.25" customHeight="1" outlineLevel="1">
      <c r="A13" s="18" t="s">
        <v>28</v>
      </c>
      <c r="B13" s="19"/>
      <c r="C13" s="21" t="s">
        <v>29</v>
      </c>
      <c r="D13" s="19"/>
      <c r="E13" s="19"/>
      <c r="F13" s="19"/>
      <c r="G13" s="19"/>
      <c r="H13" s="19"/>
      <c r="I13" s="19"/>
      <c r="J13" s="19"/>
      <c r="K13" s="19"/>
      <c r="L13" s="19"/>
      <c r="M13" s="20">
        <v>1145891.5</v>
      </c>
      <c r="N13" s="20">
        <v>1145891.5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v>1092485.1</v>
      </c>
      <c r="AF13" s="16"/>
      <c r="AG13" s="16"/>
      <c r="AH13" s="16"/>
      <c r="AI13" s="16"/>
      <c r="AJ13" s="16"/>
      <c r="AK13" s="17"/>
      <c r="AL13" s="16"/>
      <c r="AM13" s="17"/>
      <c r="AN13" s="16"/>
      <c r="AO13" s="5"/>
    </row>
    <row r="14" spans="1:41" ht="15" outlineLevel="1">
      <c r="A14" s="18" t="s">
        <v>30</v>
      </c>
      <c r="B14" s="19" t="s">
        <v>17</v>
      </c>
      <c r="C14" s="19" t="s">
        <v>31</v>
      </c>
      <c r="D14" s="19" t="s">
        <v>19</v>
      </c>
      <c r="E14" s="19" t="s">
        <v>17</v>
      </c>
      <c r="F14" s="19" t="s">
        <v>17</v>
      </c>
      <c r="G14" s="19"/>
      <c r="H14" s="19"/>
      <c r="I14" s="19"/>
      <c r="J14" s="19"/>
      <c r="K14" s="19"/>
      <c r="L14" s="19"/>
      <c r="M14" s="20">
        <v>10000000</v>
      </c>
      <c r="N14" s="20">
        <v>10000000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6">
        <v>0</v>
      </c>
      <c r="AG14" s="16">
        <v>0</v>
      </c>
      <c r="AH14" s="16">
        <v>0</v>
      </c>
      <c r="AI14" s="16">
        <v>0</v>
      </c>
      <c r="AJ14" s="16">
        <v>10000000</v>
      </c>
      <c r="AK14" s="17">
        <v>0</v>
      </c>
      <c r="AL14" s="16">
        <v>0</v>
      </c>
      <c r="AM14" s="17">
        <v>0</v>
      </c>
      <c r="AN14" s="16">
        <v>0</v>
      </c>
      <c r="AO14" s="5"/>
    </row>
    <row r="15" spans="1:41" ht="15" outlineLevel="1">
      <c r="A15" s="18" t="s">
        <v>32</v>
      </c>
      <c r="B15" s="19" t="s">
        <v>17</v>
      </c>
      <c r="C15" s="19" t="s">
        <v>33</v>
      </c>
      <c r="D15" s="19" t="s">
        <v>19</v>
      </c>
      <c r="E15" s="19" t="s">
        <v>17</v>
      </c>
      <c r="F15" s="19" t="s">
        <v>17</v>
      </c>
      <c r="G15" s="19"/>
      <c r="H15" s="19"/>
      <c r="I15" s="19"/>
      <c r="J15" s="19"/>
      <c r="K15" s="19"/>
      <c r="L15" s="19"/>
      <c r="M15" s="20">
        <v>230306030.87</v>
      </c>
      <c r="N15" s="20">
        <v>230750441.61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>
        <v>209300038.22</v>
      </c>
      <c r="AF15" s="16">
        <v>0</v>
      </c>
      <c r="AG15" s="16">
        <v>0</v>
      </c>
      <c r="AH15" s="16">
        <v>101664666.29</v>
      </c>
      <c r="AI15" s="16">
        <v>71833.18</v>
      </c>
      <c r="AJ15" s="16">
        <v>15646715.61</v>
      </c>
      <c r="AK15" s="17">
        <v>0.8667039780829284</v>
      </c>
      <c r="AL15" s="16">
        <v>0</v>
      </c>
      <c r="AM15" s="17">
        <v>0</v>
      </c>
      <c r="AN15" s="16">
        <v>0</v>
      </c>
      <c r="AO15" s="5"/>
    </row>
    <row r="16" spans="1:41" ht="30.75">
      <c r="A16" s="13" t="s">
        <v>34</v>
      </c>
      <c r="B16" s="14" t="s">
        <v>17</v>
      </c>
      <c r="C16" s="14" t="s">
        <v>35</v>
      </c>
      <c r="D16" s="14" t="s">
        <v>19</v>
      </c>
      <c r="E16" s="14" t="s">
        <v>17</v>
      </c>
      <c r="F16" s="14" t="s">
        <v>17</v>
      </c>
      <c r="G16" s="14"/>
      <c r="H16" s="14"/>
      <c r="I16" s="14"/>
      <c r="J16" s="14"/>
      <c r="K16" s="14"/>
      <c r="L16" s="14"/>
      <c r="M16" s="15">
        <f>M17+M18</f>
        <v>38459267</v>
      </c>
      <c r="N16" s="15">
        <f>N17+N18</f>
        <v>38459267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34884468.04</v>
      </c>
      <c r="AD16" s="15">
        <v>34884468.04</v>
      </c>
      <c r="AE16" s="15">
        <f>AE17+AE18</f>
        <v>37929789.88</v>
      </c>
      <c r="AF16" s="16">
        <v>0</v>
      </c>
      <c r="AG16" s="16">
        <v>0</v>
      </c>
      <c r="AH16" s="16">
        <v>34859953.37</v>
      </c>
      <c r="AI16" s="16">
        <v>24514.67</v>
      </c>
      <c r="AJ16" s="16">
        <v>561139.96</v>
      </c>
      <c r="AK16" s="17">
        <v>0.984168984772387</v>
      </c>
      <c r="AL16" s="16">
        <v>0</v>
      </c>
      <c r="AM16" s="17">
        <v>0</v>
      </c>
      <c r="AN16" s="16">
        <v>0</v>
      </c>
      <c r="AO16" s="5"/>
    </row>
    <row r="17" spans="1:41" ht="15" outlineLevel="1">
      <c r="A17" s="18" t="s">
        <v>36</v>
      </c>
      <c r="B17" s="19" t="s">
        <v>17</v>
      </c>
      <c r="C17" s="19" t="s">
        <v>37</v>
      </c>
      <c r="D17" s="19" t="s">
        <v>19</v>
      </c>
      <c r="E17" s="19" t="s">
        <v>17</v>
      </c>
      <c r="F17" s="19" t="s">
        <v>17</v>
      </c>
      <c r="G17" s="19"/>
      <c r="H17" s="19"/>
      <c r="I17" s="19"/>
      <c r="J17" s="19"/>
      <c r="K17" s="19"/>
      <c r="L17" s="19"/>
      <c r="M17" s="20">
        <v>5456267</v>
      </c>
      <c r="N17" s="20">
        <v>5456267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>
        <v>5333612.04</v>
      </c>
      <c r="AF17" s="16">
        <v>0</v>
      </c>
      <c r="AG17" s="16">
        <v>0</v>
      </c>
      <c r="AH17" s="16">
        <v>6391933.04</v>
      </c>
      <c r="AI17" s="16">
        <v>0</v>
      </c>
      <c r="AJ17" s="16">
        <v>26674.96</v>
      </c>
      <c r="AK17" s="17">
        <v>0.9958441207190095</v>
      </c>
      <c r="AL17" s="16">
        <v>0</v>
      </c>
      <c r="AM17" s="17">
        <v>0</v>
      </c>
      <c r="AN17" s="16">
        <v>0</v>
      </c>
      <c r="AO17" s="5"/>
    </row>
    <row r="18" spans="1:41" ht="46.5" outlineLevel="1">
      <c r="A18" s="18" t="s">
        <v>38</v>
      </c>
      <c r="B18" s="19" t="s">
        <v>17</v>
      </c>
      <c r="C18" s="19" t="s">
        <v>39</v>
      </c>
      <c r="D18" s="19" t="s">
        <v>19</v>
      </c>
      <c r="E18" s="19" t="s">
        <v>17</v>
      </c>
      <c r="F18" s="19" t="s">
        <v>17</v>
      </c>
      <c r="G18" s="19"/>
      <c r="H18" s="19"/>
      <c r="I18" s="19"/>
      <c r="J18" s="19"/>
      <c r="K18" s="19"/>
      <c r="L18" s="19"/>
      <c r="M18" s="20">
        <v>33003000</v>
      </c>
      <c r="N18" s="20">
        <v>33003000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>
        <v>32596177.84</v>
      </c>
      <c r="AF18" s="16">
        <v>0</v>
      </c>
      <c r="AG18" s="16">
        <v>0</v>
      </c>
      <c r="AH18" s="16">
        <v>27665083.94</v>
      </c>
      <c r="AI18" s="16">
        <v>21451.06</v>
      </c>
      <c r="AJ18" s="16">
        <v>445465</v>
      </c>
      <c r="AK18" s="17">
        <v>0.9841651855538177</v>
      </c>
      <c r="AL18" s="16">
        <v>0</v>
      </c>
      <c r="AM18" s="17">
        <v>0</v>
      </c>
      <c r="AN18" s="16">
        <v>0</v>
      </c>
      <c r="AO18" s="5"/>
    </row>
    <row r="19" spans="1:41" ht="15">
      <c r="A19" s="13" t="s">
        <v>40</v>
      </c>
      <c r="B19" s="14" t="s">
        <v>17</v>
      </c>
      <c r="C19" s="14" t="s">
        <v>41</v>
      </c>
      <c r="D19" s="14" t="s">
        <v>19</v>
      </c>
      <c r="E19" s="14" t="s">
        <v>17</v>
      </c>
      <c r="F19" s="14" t="s">
        <v>17</v>
      </c>
      <c r="G19" s="14"/>
      <c r="H19" s="14"/>
      <c r="I19" s="14"/>
      <c r="J19" s="14"/>
      <c r="K19" s="14"/>
      <c r="L19" s="14"/>
      <c r="M19" s="15">
        <f>M20+M21+M22</f>
        <v>813240308.36</v>
      </c>
      <c r="N19" s="15">
        <f>N20+N21+N22</f>
        <v>803717947.52</v>
      </c>
      <c r="O19" s="15" t="e">
        <f>O20+O21+O22+#REF!</f>
        <v>#REF!</v>
      </c>
      <c r="P19" s="15" t="e">
        <f>P20+P21+P22+#REF!</f>
        <v>#REF!</v>
      </c>
      <c r="Q19" s="15" t="e">
        <f>Q20+Q21+Q22+#REF!</f>
        <v>#REF!</v>
      </c>
      <c r="R19" s="15" t="e">
        <f>R20+R21+R22+#REF!</f>
        <v>#REF!</v>
      </c>
      <c r="S19" s="15" t="e">
        <f>S20+S21+S22+#REF!</f>
        <v>#REF!</v>
      </c>
      <c r="T19" s="15" t="e">
        <f>T20+T21+T22+#REF!</f>
        <v>#REF!</v>
      </c>
      <c r="U19" s="15" t="e">
        <f>U20+U21+U22+#REF!</f>
        <v>#REF!</v>
      </c>
      <c r="V19" s="15" t="e">
        <f>V20+V21+V22+#REF!</f>
        <v>#REF!</v>
      </c>
      <c r="W19" s="15" t="e">
        <f>W20+W21+W22+#REF!</f>
        <v>#REF!</v>
      </c>
      <c r="X19" s="15" t="e">
        <f>X20+X21+X22+#REF!</f>
        <v>#REF!</v>
      </c>
      <c r="Y19" s="15" t="e">
        <f>Y20+Y21+Y22+#REF!</f>
        <v>#REF!</v>
      </c>
      <c r="Z19" s="15" t="e">
        <f>Z20+Z21+Z22+#REF!</f>
        <v>#REF!</v>
      </c>
      <c r="AA19" s="15" t="e">
        <f>AA20+AA21+AA22+#REF!</f>
        <v>#REF!</v>
      </c>
      <c r="AB19" s="15" t="e">
        <f>AB20+AB21+AB22+#REF!</f>
        <v>#REF!</v>
      </c>
      <c r="AC19" s="15" t="e">
        <f>AC20+AC21+AC22+#REF!</f>
        <v>#REF!</v>
      </c>
      <c r="AD19" s="15" t="e">
        <f>AD20+AD21+AD22+#REF!</f>
        <v>#REF!</v>
      </c>
      <c r="AE19" s="15">
        <f>AE20+AE21+AE22</f>
        <v>735693969.4300001</v>
      </c>
      <c r="AF19" s="16">
        <v>0</v>
      </c>
      <c r="AG19" s="16">
        <v>0</v>
      </c>
      <c r="AH19" s="16">
        <v>524552481.09</v>
      </c>
      <c r="AI19" s="16">
        <v>0</v>
      </c>
      <c r="AJ19" s="16">
        <v>43416402.4</v>
      </c>
      <c r="AK19" s="17">
        <v>0.9235584841669158</v>
      </c>
      <c r="AL19" s="16">
        <v>0</v>
      </c>
      <c r="AM19" s="17">
        <v>0</v>
      </c>
      <c r="AN19" s="16">
        <v>0</v>
      </c>
      <c r="AO19" s="5"/>
    </row>
    <row r="20" spans="1:41" ht="15" outlineLevel="1">
      <c r="A20" s="18" t="s">
        <v>42</v>
      </c>
      <c r="B20" s="19" t="s">
        <v>17</v>
      </c>
      <c r="C20" s="19" t="s">
        <v>43</v>
      </c>
      <c r="D20" s="19" t="s">
        <v>19</v>
      </c>
      <c r="E20" s="19" t="s">
        <v>17</v>
      </c>
      <c r="F20" s="19" t="s">
        <v>17</v>
      </c>
      <c r="G20" s="19"/>
      <c r="H20" s="19"/>
      <c r="I20" s="19"/>
      <c r="J20" s="19"/>
      <c r="K20" s="19"/>
      <c r="L20" s="19"/>
      <c r="M20" s="20">
        <v>80030100</v>
      </c>
      <c r="N20" s="20">
        <v>80030100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>
        <v>80020099.7</v>
      </c>
      <c r="AF20" s="16">
        <v>0</v>
      </c>
      <c r="AG20" s="16">
        <v>0</v>
      </c>
      <c r="AH20" s="16">
        <v>47400000</v>
      </c>
      <c r="AI20" s="16">
        <v>0</v>
      </c>
      <c r="AJ20" s="16">
        <v>0</v>
      </c>
      <c r="AK20" s="17">
        <v>1</v>
      </c>
      <c r="AL20" s="16">
        <v>0</v>
      </c>
      <c r="AM20" s="17">
        <v>0</v>
      </c>
      <c r="AN20" s="16">
        <v>0</v>
      </c>
      <c r="AO20" s="5"/>
    </row>
    <row r="21" spans="1:41" ht="15" outlineLevel="1">
      <c r="A21" s="18" t="s">
        <v>44</v>
      </c>
      <c r="B21" s="19" t="s">
        <v>17</v>
      </c>
      <c r="C21" s="19" t="s">
        <v>45</v>
      </c>
      <c r="D21" s="19" t="s">
        <v>19</v>
      </c>
      <c r="E21" s="19" t="s">
        <v>17</v>
      </c>
      <c r="F21" s="19" t="s">
        <v>17</v>
      </c>
      <c r="G21" s="19"/>
      <c r="H21" s="19"/>
      <c r="I21" s="19"/>
      <c r="J21" s="19"/>
      <c r="K21" s="19"/>
      <c r="L21" s="19"/>
      <c r="M21" s="20">
        <v>708257627.72</v>
      </c>
      <c r="N21" s="20">
        <v>698837222.3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v>630920092.02</v>
      </c>
      <c r="AF21" s="16">
        <v>0</v>
      </c>
      <c r="AG21" s="16">
        <v>0</v>
      </c>
      <c r="AH21" s="16">
        <v>458156894.37</v>
      </c>
      <c r="AI21" s="16">
        <v>0</v>
      </c>
      <c r="AJ21" s="16">
        <v>42979509.12</v>
      </c>
      <c r="AK21" s="17">
        <v>0.9142359069892283</v>
      </c>
      <c r="AL21" s="16">
        <v>0</v>
      </c>
      <c r="AM21" s="17">
        <v>0</v>
      </c>
      <c r="AN21" s="16">
        <v>0</v>
      </c>
      <c r="AO21" s="5"/>
    </row>
    <row r="22" spans="1:41" ht="32.25" customHeight="1" outlineLevel="1">
      <c r="A22" s="18" t="s">
        <v>46</v>
      </c>
      <c r="B22" s="19" t="s">
        <v>17</v>
      </c>
      <c r="C22" s="19" t="s">
        <v>47</v>
      </c>
      <c r="D22" s="19" t="s">
        <v>19</v>
      </c>
      <c r="E22" s="19" t="s">
        <v>17</v>
      </c>
      <c r="F22" s="19" t="s">
        <v>17</v>
      </c>
      <c r="G22" s="19"/>
      <c r="H22" s="19"/>
      <c r="I22" s="19"/>
      <c r="J22" s="19"/>
      <c r="K22" s="19"/>
      <c r="L22" s="19"/>
      <c r="M22" s="20">
        <v>24952580.64</v>
      </c>
      <c r="N22" s="20">
        <v>24850625.22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v>24753777.71</v>
      </c>
      <c r="AF22" s="16">
        <v>0</v>
      </c>
      <c r="AG22" s="16">
        <v>0</v>
      </c>
      <c r="AH22" s="16">
        <v>18995586.72</v>
      </c>
      <c r="AI22" s="16">
        <v>0</v>
      </c>
      <c r="AJ22" s="16">
        <v>436893.28</v>
      </c>
      <c r="AK22" s="17">
        <v>0.9775173688587355</v>
      </c>
      <c r="AL22" s="16">
        <v>0</v>
      </c>
      <c r="AM22" s="17">
        <v>0</v>
      </c>
      <c r="AN22" s="16">
        <v>0</v>
      </c>
      <c r="AO22" s="5"/>
    </row>
    <row r="23" spans="1:41" ht="15">
      <c r="A23" s="13" t="s">
        <v>48</v>
      </c>
      <c r="B23" s="14" t="s">
        <v>17</v>
      </c>
      <c r="C23" s="14" t="s">
        <v>49</v>
      </c>
      <c r="D23" s="14" t="s">
        <v>19</v>
      </c>
      <c r="E23" s="14" t="s">
        <v>17</v>
      </c>
      <c r="F23" s="14" t="s">
        <v>17</v>
      </c>
      <c r="G23" s="14"/>
      <c r="H23" s="14"/>
      <c r="I23" s="14"/>
      <c r="J23" s="14"/>
      <c r="K23" s="14"/>
      <c r="L23" s="14"/>
      <c r="M23" s="15">
        <f>M24+M25+M26+M27</f>
        <v>550859003.85</v>
      </c>
      <c r="N23" s="15">
        <f>N24+N25+N26+N27</f>
        <v>614561434.8199999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411106832.03</v>
      </c>
      <c r="AD23" s="15">
        <v>411106832.03</v>
      </c>
      <c r="AE23" s="15">
        <f>AE24+AE25+AE26+AE27</f>
        <v>574582814.12</v>
      </c>
      <c r="AF23" s="16">
        <v>0</v>
      </c>
      <c r="AG23" s="16">
        <v>0</v>
      </c>
      <c r="AH23" s="16">
        <v>411106831.76</v>
      </c>
      <c r="AI23" s="16">
        <v>0.27</v>
      </c>
      <c r="AJ23" s="16">
        <v>16158423.43</v>
      </c>
      <c r="AK23" s="17">
        <v>0.9621817519128636</v>
      </c>
      <c r="AL23" s="16">
        <v>0</v>
      </c>
      <c r="AM23" s="17">
        <v>0</v>
      </c>
      <c r="AN23" s="16">
        <v>0</v>
      </c>
      <c r="AO23" s="5"/>
    </row>
    <row r="24" spans="1:41" ht="15" outlineLevel="1">
      <c r="A24" s="18" t="s">
        <v>50</v>
      </c>
      <c r="B24" s="19" t="s">
        <v>17</v>
      </c>
      <c r="C24" s="19" t="s">
        <v>51</v>
      </c>
      <c r="D24" s="19" t="s">
        <v>19</v>
      </c>
      <c r="E24" s="19" t="s">
        <v>17</v>
      </c>
      <c r="F24" s="19" t="s">
        <v>17</v>
      </c>
      <c r="G24" s="19"/>
      <c r="H24" s="19"/>
      <c r="I24" s="19"/>
      <c r="J24" s="19"/>
      <c r="K24" s="19"/>
      <c r="L24" s="19"/>
      <c r="M24" s="20">
        <v>71099999</v>
      </c>
      <c r="N24" s="20">
        <v>71099999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70194225.43</v>
      </c>
      <c r="AF24" s="16">
        <v>0</v>
      </c>
      <c r="AG24" s="16">
        <v>0</v>
      </c>
      <c r="AH24" s="16">
        <v>68543870.37</v>
      </c>
      <c r="AI24" s="16">
        <v>0.27</v>
      </c>
      <c r="AJ24" s="16">
        <v>923304.33</v>
      </c>
      <c r="AK24" s="17">
        <v>0.9867087681282745</v>
      </c>
      <c r="AL24" s="16">
        <v>0</v>
      </c>
      <c r="AM24" s="17">
        <v>0</v>
      </c>
      <c r="AN24" s="16">
        <v>0</v>
      </c>
      <c r="AO24" s="5"/>
    </row>
    <row r="25" spans="1:41" ht="15" outlineLevel="1">
      <c r="A25" s="18" t="s">
        <v>52</v>
      </c>
      <c r="B25" s="19" t="s">
        <v>17</v>
      </c>
      <c r="C25" s="19" t="s">
        <v>53</v>
      </c>
      <c r="D25" s="19" t="s">
        <v>19</v>
      </c>
      <c r="E25" s="19" t="s">
        <v>17</v>
      </c>
      <c r="F25" s="19" t="s">
        <v>17</v>
      </c>
      <c r="G25" s="19"/>
      <c r="H25" s="19"/>
      <c r="I25" s="19"/>
      <c r="J25" s="19"/>
      <c r="K25" s="19"/>
      <c r="L25" s="19"/>
      <c r="M25" s="20">
        <v>157516440.48</v>
      </c>
      <c r="N25" s="20">
        <v>221218871.45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>
        <v>207805623.82</v>
      </c>
      <c r="AF25" s="16">
        <v>0</v>
      </c>
      <c r="AG25" s="16">
        <v>0</v>
      </c>
      <c r="AH25" s="16">
        <v>60768419.22</v>
      </c>
      <c r="AI25" s="16">
        <v>0</v>
      </c>
      <c r="AJ25" s="16">
        <v>7053021.88</v>
      </c>
      <c r="AK25" s="17">
        <v>0.8960060157141072</v>
      </c>
      <c r="AL25" s="16">
        <v>0</v>
      </c>
      <c r="AM25" s="17">
        <v>0</v>
      </c>
      <c r="AN25" s="16">
        <v>0</v>
      </c>
      <c r="AO25" s="5"/>
    </row>
    <row r="26" spans="1:41" ht="15" outlineLevel="1">
      <c r="A26" s="18" t="s">
        <v>54</v>
      </c>
      <c r="B26" s="19" t="s">
        <v>17</v>
      </c>
      <c r="C26" s="19" t="s">
        <v>55</v>
      </c>
      <c r="D26" s="19" t="s">
        <v>19</v>
      </c>
      <c r="E26" s="19" t="s">
        <v>17</v>
      </c>
      <c r="F26" s="19" t="s">
        <v>17</v>
      </c>
      <c r="G26" s="19"/>
      <c r="H26" s="19"/>
      <c r="I26" s="19"/>
      <c r="J26" s="19"/>
      <c r="K26" s="19"/>
      <c r="L26" s="19"/>
      <c r="M26" s="20">
        <v>279527422.37</v>
      </c>
      <c r="N26" s="20">
        <v>279527422.37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255684528.48</v>
      </c>
      <c r="AF26" s="16">
        <v>0</v>
      </c>
      <c r="AG26" s="16">
        <v>0</v>
      </c>
      <c r="AH26" s="16">
        <v>232214023.94</v>
      </c>
      <c r="AI26" s="16">
        <v>0</v>
      </c>
      <c r="AJ26" s="16">
        <v>7701926.45</v>
      </c>
      <c r="AK26" s="17">
        <v>0.9678973972448268</v>
      </c>
      <c r="AL26" s="16">
        <v>0</v>
      </c>
      <c r="AM26" s="17">
        <v>0</v>
      </c>
      <c r="AN26" s="16">
        <v>0</v>
      </c>
      <c r="AO26" s="5"/>
    </row>
    <row r="27" spans="1:41" ht="30.75" outlineLevel="1">
      <c r="A27" s="18" t="s">
        <v>56</v>
      </c>
      <c r="B27" s="19" t="s">
        <v>17</v>
      </c>
      <c r="C27" s="19" t="s">
        <v>57</v>
      </c>
      <c r="D27" s="19" t="s">
        <v>19</v>
      </c>
      <c r="E27" s="19" t="s">
        <v>17</v>
      </c>
      <c r="F27" s="19" t="s">
        <v>17</v>
      </c>
      <c r="G27" s="19"/>
      <c r="H27" s="19"/>
      <c r="I27" s="19"/>
      <c r="J27" s="19"/>
      <c r="K27" s="19"/>
      <c r="L27" s="19"/>
      <c r="M27" s="20">
        <v>42715142</v>
      </c>
      <c r="N27" s="20">
        <v>42715142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>
        <v>40898436.39</v>
      </c>
      <c r="AF27" s="16">
        <v>0</v>
      </c>
      <c r="AG27" s="16">
        <v>0</v>
      </c>
      <c r="AH27" s="16">
        <v>49580518.23</v>
      </c>
      <c r="AI27" s="16">
        <v>0</v>
      </c>
      <c r="AJ27" s="16">
        <v>480170.77</v>
      </c>
      <c r="AK27" s="17">
        <v>0.9904082269023504</v>
      </c>
      <c r="AL27" s="16">
        <v>0</v>
      </c>
      <c r="AM27" s="17">
        <v>0</v>
      </c>
      <c r="AN27" s="16">
        <v>0</v>
      </c>
      <c r="AO27" s="5"/>
    </row>
    <row r="28" spans="1:41" ht="15">
      <c r="A28" s="13" t="s">
        <v>58</v>
      </c>
      <c r="B28" s="14" t="s">
        <v>17</v>
      </c>
      <c r="C28" s="14" t="s">
        <v>59</v>
      </c>
      <c r="D28" s="14" t="s">
        <v>19</v>
      </c>
      <c r="E28" s="14" t="s">
        <v>17</v>
      </c>
      <c r="F28" s="14" t="s">
        <v>17</v>
      </c>
      <c r="G28" s="14"/>
      <c r="H28" s="14"/>
      <c r="I28" s="14"/>
      <c r="J28" s="14"/>
      <c r="K28" s="14"/>
      <c r="L28" s="14"/>
      <c r="M28" s="15">
        <f>M29+M30+M31+M32+M33</f>
        <v>3273373026.44</v>
      </c>
      <c r="N28" s="15">
        <f>N29+N30+N31+N32+N33</f>
        <v>3273373026.44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1978850178.55</v>
      </c>
      <c r="AD28" s="15">
        <v>1978850178.55</v>
      </c>
      <c r="AE28" s="15">
        <f>AE29+AE30+AE31+AE32+AE33</f>
        <v>3211291530.53</v>
      </c>
      <c r="AF28" s="16">
        <v>0</v>
      </c>
      <c r="AG28" s="16">
        <v>0</v>
      </c>
      <c r="AH28" s="16">
        <v>1978213944.93</v>
      </c>
      <c r="AI28" s="16">
        <v>636233.62</v>
      </c>
      <c r="AJ28" s="16">
        <v>73609004.38</v>
      </c>
      <c r="AK28" s="17">
        <v>0.9641361908718111</v>
      </c>
      <c r="AL28" s="16">
        <v>0</v>
      </c>
      <c r="AM28" s="17">
        <v>0</v>
      </c>
      <c r="AN28" s="16">
        <v>0</v>
      </c>
      <c r="AO28" s="5"/>
    </row>
    <row r="29" spans="1:41" ht="15" outlineLevel="1">
      <c r="A29" s="18" t="s">
        <v>60</v>
      </c>
      <c r="B29" s="19" t="s">
        <v>17</v>
      </c>
      <c r="C29" s="19" t="s">
        <v>61</v>
      </c>
      <c r="D29" s="19" t="s">
        <v>19</v>
      </c>
      <c r="E29" s="19" t="s">
        <v>17</v>
      </c>
      <c r="F29" s="19" t="s">
        <v>17</v>
      </c>
      <c r="G29" s="19"/>
      <c r="H29" s="19"/>
      <c r="I29" s="19"/>
      <c r="J29" s="19"/>
      <c r="K29" s="19"/>
      <c r="L29" s="19"/>
      <c r="M29" s="20">
        <v>1863510389.44</v>
      </c>
      <c r="N29" s="20">
        <v>1863510389.44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>
        <v>1840282600.17</v>
      </c>
      <c r="AF29" s="16">
        <v>0</v>
      </c>
      <c r="AG29" s="16">
        <v>0</v>
      </c>
      <c r="AH29" s="16">
        <v>773649117.37</v>
      </c>
      <c r="AI29" s="16">
        <v>63601.63</v>
      </c>
      <c r="AJ29" s="16">
        <v>20954266.14</v>
      </c>
      <c r="AK29" s="17">
        <v>0.9736313870692535</v>
      </c>
      <c r="AL29" s="16">
        <v>0</v>
      </c>
      <c r="AM29" s="17">
        <v>0</v>
      </c>
      <c r="AN29" s="16">
        <v>0</v>
      </c>
      <c r="AO29" s="5"/>
    </row>
    <row r="30" spans="1:41" ht="15" outlineLevel="1">
      <c r="A30" s="18" t="s">
        <v>62</v>
      </c>
      <c r="B30" s="19" t="s">
        <v>17</v>
      </c>
      <c r="C30" s="19" t="s">
        <v>63</v>
      </c>
      <c r="D30" s="19" t="s">
        <v>19</v>
      </c>
      <c r="E30" s="19" t="s">
        <v>17</v>
      </c>
      <c r="F30" s="19" t="s">
        <v>17</v>
      </c>
      <c r="G30" s="19"/>
      <c r="H30" s="19"/>
      <c r="I30" s="19"/>
      <c r="J30" s="19"/>
      <c r="K30" s="19"/>
      <c r="L30" s="19"/>
      <c r="M30" s="20">
        <v>1098961684.92</v>
      </c>
      <c r="N30" s="20">
        <v>1098961684.92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>
        <v>1066957916.52</v>
      </c>
      <c r="AF30" s="16">
        <v>0</v>
      </c>
      <c r="AG30" s="16">
        <v>0</v>
      </c>
      <c r="AH30" s="16">
        <v>949172749.64</v>
      </c>
      <c r="AI30" s="16">
        <v>568695.4</v>
      </c>
      <c r="AJ30" s="16">
        <v>42508512.08</v>
      </c>
      <c r="AK30" s="17">
        <v>0.9571594719909279</v>
      </c>
      <c r="AL30" s="16">
        <v>0</v>
      </c>
      <c r="AM30" s="17">
        <v>0</v>
      </c>
      <c r="AN30" s="16">
        <v>0</v>
      </c>
      <c r="AO30" s="5"/>
    </row>
    <row r="31" spans="1:41" ht="15" outlineLevel="1">
      <c r="A31" s="18" t="s">
        <v>64</v>
      </c>
      <c r="B31" s="19" t="s">
        <v>17</v>
      </c>
      <c r="C31" s="19" t="s">
        <v>65</v>
      </c>
      <c r="D31" s="19" t="s">
        <v>19</v>
      </c>
      <c r="E31" s="19" t="s">
        <v>17</v>
      </c>
      <c r="F31" s="19" t="s">
        <v>17</v>
      </c>
      <c r="G31" s="19"/>
      <c r="H31" s="19"/>
      <c r="I31" s="19"/>
      <c r="J31" s="19"/>
      <c r="K31" s="19"/>
      <c r="L31" s="19"/>
      <c r="M31" s="20">
        <v>213353163.08</v>
      </c>
      <c r="N31" s="20">
        <v>213353163.08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>
        <v>208194504.69</v>
      </c>
      <c r="AF31" s="16">
        <v>0</v>
      </c>
      <c r="AG31" s="16">
        <v>0</v>
      </c>
      <c r="AH31" s="16">
        <v>164843166.48</v>
      </c>
      <c r="AI31" s="16">
        <v>3351.61</v>
      </c>
      <c r="AJ31" s="16">
        <v>6567413.58</v>
      </c>
      <c r="AK31" s="17">
        <v>0.9616868155580064</v>
      </c>
      <c r="AL31" s="16">
        <v>0</v>
      </c>
      <c r="AM31" s="17">
        <v>0</v>
      </c>
      <c r="AN31" s="16">
        <v>0</v>
      </c>
      <c r="AO31" s="5"/>
    </row>
    <row r="32" spans="1:41" ht="15" outlineLevel="1">
      <c r="A32" s="18" t="s">
        <v>66</v>
      </c>
      <c r="B32" s="19" t="s">
        <v>17</v>
      </c>
      <c r="C32" s="19" t="s">
        <v>67</v>
      </c>
      <c r="D32" s="19" t="s">
        <v>19</v>
      </c>
      <c r="E32" s="19" t="s">
        <v>17</v>
      </c>
      <c r="F32" s="19" t="s">
        <v>17</v>
      </c>
      <c r="G32" s="19"/>
      <c r="H32" s="19"/>
      <c r="I32" s="19"/>
      <c r="J32" s="19"/>
      <c r="K32" s="19"/>
      <c r="L32" s="19"/>
      <c r="M32" s="20">
        <v>18907595</v>
      </c>
      <c r="N32" s="20">
        <v>18907595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18006027</v>
      </c>
      <c r="AF32" s="16">
        <v>0</v>
      </c>
      <c r="AG32" s="16">
        <v>0</v>
      </c>
      <c r="AH32" s="16">
        <v>19029807</v>
      </c>
      <c r="AI32" s="16">
        <v>0</v>
      </c>
      <c r="AJ32" s="16">
        <v>930669</v>
      </c>
      <c r="AK32" s="17">
        <v>0.9533744085060898</v>
      </c>
      <c r="AL32" s="16">
        <v>0</v>
      </c>
      <c r="AM32" s="17">
        <v>0</v>
      </c>
      <c r="AN32" s="16">
        <v>0</v>
      </c>
      <c r="AO32" s="5"/>
    </row>
    <row r="33" spans="1:41" ht="15" outlineLevel="1">
      <c r="A33" s="18" t="s">
        <v>68</v>
      </c>
      <c r="B33" s="19" t="s">
        <v>17</v>
      </c>
      <c r="C33" s="19" t="s">
        <v>69</v>
      </c>
      <c r="D33" s="19" t="s">
        <v>19</v>
      </c>
      <c r="E33" s="19" t="s">
        <v>17</v>
      </c>
      <c r="F33" s="19" t="s">
        <v>17</v>
      </c>
      <c r="G33" s="19"/>
      <c r="H33" s="19"/>
      <c r="I33" s="19"/>
      <c r="J33" s="19"/>
      <c r="K33" s="19"/>
      <c r="L33" s="19"/>
      <c r="M33" s="20">
        <v>78640194</v>
      </c>
      <c r="N33" s="20">
        <v>78640194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>
        <v>77850482.15</v>
      </c>
      <c r="AF33" s="16">
        <v>0</v>
      </c>
      <c r="AG33" s="16">
        <v>0</v>
      </c>
      <c r="AH33" s="16">
        <v>71519104.44</v>
      </c>
      <c r="AI33" s="16">
        <v>584.98</v>
      </c>
      <c r="AJ33" s="16">
        <v>2648143.58</v>
      </c>
      <c r="AK33" s="17">
        <v>0.9642952547905774</v>
      </c>
      <c r="AL33" s="16">
        <v>0</v>
      </c>
      <c r="AM33" s="17">
        <v>0</v>
      </c>
      <c r="AN33" s="16">
        <v>0</v>
      </c>
      <c r="AO33" s="5"/>
    </row>
    <row r="34" spans="1:41" ht="15">
      <c r="A34" s="13" t="s">
        <v>70</v>
      </c>
      <c r="B34" s="14" t="s">
        <v>17</v>
      </c>
      <c r="C34" s="14" t="s">
        <v>71</v>
      </c>
      <c r="D34" s="14" t="s">
        <v>19</v>
      </c>
      <c r="E34" s="14" t="s">
        <v>17</v>
      </c>
      <c r="F34" s="14" t="s">
        <v>17</v>
      </c>
      <c r="G34" s="14"/>
      <c r="H34" s="14"/>
      <c r="I34" s="14"/>
      <c r="J34" s="14"/>
      <c r="K34" s="14"/>
      <c r="L34" s="14"/>
      <c r="M34" s="15">
        <f>M35+M36+M37</f>
        <v>290730585.16999996</v>
      </c>
      <c r="N34" s="15">
        <f>N35+N36+N37</f>
        <v>290730585.16999996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240505473.3</v>
      </c>
      <c r="AD34" s="15">
        <v>240505473.3</v>
      </c>
      <c r="AE34" s="15">
        <f>AE35+AE36+AE37</f>
        <v>279869726.97</v>
      </c>
      <c r="AF34" s="16">
        <v>0</v>
      </c>
      <c r="AG34" s="16">
        <v>0</v>
      </c>
      <c r="AH34" s="16">
        <v>240500172.03</v>
      </c>
      <c r="AI34" s="16">
        <v>5301.27</v>
      </c>
      <c r="AJ34" s="16">
        <v>3203714.95</v>
      </c>
      <c r="AK34" s="17">
        <v>0.9868543530385339</v>
      </c>
      <c r="AL34" s="16">
        <v>0</v>
      </c>
      <c r="AM34" s="17">
        <v>0</v>
      </c>
      <c r="AN34" s="16">
        <v>0</v>
      </c>
      <c r="AO34" s="5"/>
    </row>
    <row r="35" spans="1:41" ht="15" outlineLevel="1">
      <c r="A35" s="18" t="s">
        <v>72</v>
      </c>
      <c r="B35" s="19" t="s">
        <v>17</v>
      </c>
      <c r="C35" s="19" t="s">
        <v>73</v>
      </c>
      <c r="D35" s="19" t="s">
        <v>19</v>
      </c>
      <c r="E35" s="19" t="s">
        <v>17</v>
      </c>
      <c r="F35" s="19" t="s">
        <v>17</v>
      </c>
      <c r="G35" s="19"/>
      <c r="H35" s="19"/>
      <c r="I35" s="19"/>
      <c r="J35" s="19"/>
      <c r="K35" s="19"/>
      <c r="L35" s="19"/>
      <c r="M35" s="20">
        <v>242669122.17</v>
      </c>
      <c r="N35" s="20">
        <v>242669122.17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>
        <v>232911962.03</v>
      </c>
      <c r="AF35" s="16">
        <v>0</v>
      </c>
      <c r="AG35" s="16">
        <v>0</v>
      </c>
      <c r="AH35" s="16">
        <v>197682909.97</v>
      </c>
      <c r="AI35" s="16">
        <v>4389.6</v>
      </c>
      <c r="AJ35" s="16">
        <v>2782669.68</v>
      </c>
      <c r="AK35" s="17">
        <v>0.986119269183257</v>
      </c>
      <c r="AL35" s="16">
        <v>0</v>
      </c>
      <c r="AM35" s="17">
        <v>0</v>
      </c>
      <c r="AN35" s="16">
        <v>0</v>
      </c>
      <c r="AO35" s="5"/>
    </row>
    <row r="36" spans="1:41" ht="15" outlineLevel="1">
      <c r="A36" s="18" t="s">
        <v>74</v>
      </c>
      <c r="B36" s="19" t="s">
        <v>17</v>
      </c>
      <c r="C36" s="19" t="s">
        <v>75</v>
      </c>
      <c r="D36" s="19" t="s">
        <v>19</v>
      </c>
      <c r="E36" s="19" t="s">
        <v>17</v>
      </c>
      <c r="F36" s="19" t="s">
        <v>17</v>
      </c>
      <c r="G36" s="19"/>
      <c r="H36" s="19"/>
      <c r="I36" s="19"/>
      <c r="J36" s="19"/>
      <c r="K36" s="19"/>
      <c r="L36" s="19"/>
      <c r="M36" s="20">
        <v>3850000</v>
      </c>
      <c r="N36" s="20">
        <v>3850000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>
        <v>3850000</v>
      </c>
      <c r="AF36" s="16">
        <v>0</v>
      </c>
      <c r="AG36" s="16">
        <v>0</v>
      </c>
      <c r="AH36" s="16">
        <v>1500000</v>
      </c>
      <c r="AI36" s="16">
        <v>0</v>
      </c>
      <c r="AJ36" s="16">
        <v>0</v>
      </c>
      <c r="AK36" s="17">
        <v>1</v>
      </c>
      <c r="AL36" s="16">
        <v>0</v>
      </c>
      <c r="AM36" s="17">
        <v>0</v>
      </c>
      <c r="AN36" s="16">
        <v>0</v>
      </c>
      <c r="AO36" s="5"/>
    </row>
    <row r="37" spans="1:41" ht="30.75" outlineLevel="1">
      <c r="A37" s="18" t="s">
        <v>76</v>
      </c>
      <c r="B37" s="19" t="s">
        <v>17</v>
      </c>
      <c r="C37" s="19" t="s">
        <v>77</v>
      </c>
      <c r="D37" s="19" t="s">
        <v>19</v>
      </c>
      <c r="E37" s="19" t="s">
        <v>17</v>
      </c>
      <c r="F37" s="19" t="s">
        <v>17</v>
      </c>
      <c r="G37" s="19"/>
      <c r="H37" s="19"/>
      <c r="I37" s="19"/>
      <c r="J37" s="19"/>
      <c r="K37" s="19"/>
      <c r="L37" s="19"/>
      <c r="M37" s="20">
        <v>44211463</v>
      </c>
      <c r="N37" s="20">
        <v>44211463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>
        <v>43107764.94</v>
      </c>
      <c r="AF37" s="16">
        <v>0</v>
      </c>
      <c r="AG37" s="16">
        <v>0</v>
      </c>
      <c r="AH37" s="16">
        <v>41317262.06</v>
      </c>
      <c r="AI37" s="16">
        <v>911.67</v>
      </c>
      <c r="AJ37" s="16">
        <v>421045.27</v>
      </c>
      <c r="AK37" s="17">
        <v>0.9899124784773764</v>
      </c>
      <c r="AL37" s="16">
        <v>0</v>
      </c>
      <c r="AM37" s="17">
        <v>0</v>
      </c>
      <c r="AN37" s="16">
        <v>0</v>
      </c>
      <c r="AO37" s="5"/>
    </row>
    <row r="38" spans="1:41" ht="15">
      <c r="A38" s="13" t="s">
        <v>78</v>
      </c>
      <c r="B38" s="14" t="s">
        <v>17</v>
      </c>
      <c r="C38" s="14" t="s">
        <v>79</v>
      </c>
      <c r="D38" s="14" t="s">
        <v>19</v>
      </c>
      <c r="E38" s="14" t="s">
        <v>17</v>
      </c>
      <c r="F38" s="14" t="s">
        <v>17</v>
      </c>
      <c r="G38" s="14"/>
      <c r="H38" s="14"/>
      <c r="I38" s="14"/>
      <c r="J38" s="14"/>
      <c r="K38" s="14"/>
      <c r="L38" s="14"/>
      <c r="M38" s="15">
        <f>M39+M40+M41+M42+M43</f>
        <v>1120051445.47</v>
      </c>
      <c r="N38" s="15">
        <f>N39+N40+N41+N42+N43</f>
        <v>1101205254.47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747844398.71</v>
      </c>
      <c r="AD38" s="15">
        <v>747844398.71</v>
      </c>
      <c r="AE38" s="15">
        <f>AE39+AE40+AE41+AE42+AE43</f>
        <v>1052431508.7199999</v>
      </c>
      <c r="AF38" s="16">
        <v>0</v>
      </c>
      <c r="AG38" s="16">
        <v>0</v>
      </c>
      <c r="AH38" s="16">
        <v>747430397.48</v>
      </c>
      <c r="AI38" s="16">
        <v>414001.23</v>
      </c>
      <c r="AJ38" s="16">
        <v>44855033.71</v>
      </c>
      <c r="AK38" s="17">
        <v>0.9434148280224399</v>
      </c>
      <c r="AL38" s="16">
        <v>0</v>
      </c>
      <c r="AM38" s="17">
        <v>0</v>
      </c>
      <c r="AN38" s="16">
        <v>0</v>
      </c>
      <c r="AO38" s="5"/>
    </row>
    <row r="39" spans="1:41" ht="15" outlineLevel="1">
      <c r="A39" s="18" t="s">
        <v>80</v>
      </c>
      <c r="B39" s="19" t="s">
        <v>17</v>
      </c>
      <c r="C39" s="19" t="s">
        <v>81</v>
      </c>
      <c r="D39" s="19" t="s">
        <v>19</v>
      </c>
      <c r="E39" s="19" t="s">
        <v>17</v>
      </c>
      <c r="F39" s="19" t="s">
        <v>17</v>
      </c>
      <c r="G39" s="19"/>
      <c r="H39" s="19"/>
      <c r="I39" s="19"/>
      <c r="J39" s="19"/>
      <c r="K39" s="19"/>
      <c r="L39" s="19"/>
      <c r="M39" s="20">
        <v>10100000</v>
      </c>
      <c r="N39" s="20">
        <v>10100000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>
        <v>9930035.1</v>
      </c>
      <c r="AF39" s="16">
        <v>0</v>
      </c>
      <c r="AG39" s="16">
        <v>0</v>
      </c>
      <c r="AH39" s="16">
        <v>8013691.45</v>
      </c>
      <c r="AI39" s="16">
        <v>0</v>
      </c>
      <c r="AJ39" s="16">
        <v>86308.55</v>
      </c>
      <c r="AK39" s="17">
        <v>0.9893446234567901</v>
      </c>
      <c r="AL39" s="16">
        <v>0</v>
      </c>
      <c r="AM39" s="17">
        <v>0</v>
      </c>
      <c r="AN39" s="16">
        <v>0</v>
      </c>
      <c r="AO39" s="5"/>
    </row>
    <row r="40" spans="1:41" ht="15" outlineLevel="1">
      <c r="A40" s="18" t="s">
        <v>82</v>
      </c>
      <c r="B40" s="19" t="s">
        <v>17</v>
      </c>
      <c r="C40" s="19" t="s">
        <v>83</v>
      </c>
      <c r="D40" s="19" t="s">
        <v>19</v>
      </c>
      <c r="E40" s="19" t="s">
        <v>17</v>
      </c>
      <c r="F40" s="19" t="s">
        <v>17</v>
      </c>
      <c r="G40" s="19"/>
      <c r="H40" s="19"/>
      <c r="I40" s="19"/>
      <c r="J40" s="19"/>
      <c r="K40" s="19"/>
      <c r="L40" s="19"/>
      <c r="M40" s="20">
        <v>68822620</v>
      </c>
      <c r="N40" s="20">
        <v>68822620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>
        <v>68420463.41</v>
      </c>
      <c r="AF40" s="16">
        <v>0</v>
      </c>
      <c r="AG40" s="16">
        <v>0</v>
      </c>
      <c r="AH40" s="16">
        <v>61906421.7</v>
      </c>
      <c r="AI40" s="16">
        <v>15922.78</v>
      </c>
      <c r="AJ40" s="16">
        <v>180140.52</v>
      </c>
      <c r="AK40" s="17">
        <v>0.9970993025480381</v>
      </c>
      <c r="AL40" s="16">
        <v>0</v>
      </c>
      <c r="AM40" s="17">
        <v>0</v>
      </c>
      <c r="AN40" s="16">
        <v>0</v>
      </c>
      <c r="AO40" s="5"/>
    </row>
    <row r="41" spans="1:41" ht="15" outlineLevel="1">
      <c r="A41" s="18" t="s">
        <v>84</v>
      </c>
      <c r="B41" s="19" t="s">
        <v>17</v>
      </c>
      <c r="C41" s="19" t="s">
        <v>85</v>
      </c>
      <c r="D41" s="19" t="s">
        <v>19</v>
      </c>
      <c r="E41" s="19" t="s">
        <v>17</v>
      </c>
      <c r="F41" s="19" t="s">
        <v>17</v>
      </c>
      <c r="G41" s="19"/>
      <c r="H41" s="19"/>
      <c r="I41" s="19"/>
      <c r="J41" s="19"/>
      <c r="K41" s="19"/>
      <c r="L41" s="19"/>
      <c r="M41" s="20">
        <v>459640553</v>
      </c>
      <c r="N41" s="20">
        <v>459640553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>
        <v>417236304.7</v>
      </c>
      <c r="AF41" s="16">
        <v>0</v>
      </c>
      <c r="AG41" s="16">
        <v>0</v>
      </c>
      <c r="AH41" s="16">
        <v>496439686.36</v>
      </c>
      <c r="AI41" s="16">
        <v>82332.54</v>
      </c>
      <c r="AJ41" s="16">
        <v>40608255.3</v>
      </c>
      <c r="AK41" s="17">
        <v>0.9243977536725484</v>
      </c>
      <c r="AL41" s="16">
        <v>0</v>
      </c>
      <c r="AM41" s="17">
        <v>0</v>
      </c>
      <c r="AN41" s="16">
        <v>0</v>
      </c>
      <c r="AO41" s="5"/>
    </row>
    <row r="42" spans="1:41" ht="15" outlineLevel="1">
      <c r="A42" s="18" t="s">
        <v>86</v>
      </c>
      <c r="B42" s="19" t="s">
        <v>17</v>
      </c>
      <c r="C42" s="19" t="s">
        <v>87</v>
      </c>
      <c r="D42" s="19" t="s">
        <v>19</v>
      </c>
      <c r="E42" s="19" t="s">
        <v>17</v>
      </c>
      <c r="F42" s="19" t="s">
        <v>17</v>
      </c>
      <c r="G42" s="19"/>
      <c r="H42" s="19"/>
      <c r="I42" s="19"/>
      <c r="J42" s="19"/>
      <c r="K42" s="19"/>
      <c r="L42" s="19"/>
      <c r="M42" s="20">
        <v>499514999.22</v>
      </c>
      <c r="N42" s="20">
        <v>498561897.22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>
        <v>496261791.58</v>
      </c>
      <c r="AF42" s="16">
        <v>0</v>
      </c>
      <c r="AG42" s="16">
        <v>0</v>
      </c>
      <c r="AH42" s="16">
        <v>143220950.22</v>
      </c>
      <c r="AI42" s="16">
        <v>257364</v>
      </c>
      <c r="AJ42" s="16">
        <v>757564.78</v>
      </c>
      <c r="AK42" s="17">
        <v>0.994747736934442</v>
      </c>
      <c r="AL42" s="16">
        <v>0</v>
      </c>
      <c r="AM42" s="17">
        <v>0</v>
      </c>
      <c r="AN42" s="16">
        <v>0</v>
      </c>
      <c r="AO42" s="5"/>
    </row>
    <row r="43" spans="1:41" ht="15" outlineLevel="1">
      <c r="A43" s="18" t="s">
        <v>88</v>
      </c>
      <c r="B43" s="19" t="s">
        <v>17</v>
      </c>
      <c r="C43" s="19" t="s">
        <v>89</v>
      </c>
      <c r="D43" s="19" t="s">
        <v>19</v>
      </c>
      <c r="E43" s="19" t="s">
        <v>17</v>
      </c>
      <c r="F43" s="19" t="s">
        <v>17</v>
      </c>
      <c r="G43" s="19"/>
      <c r="H43" s="19"/>
      <c r="I43" s="19"/>
      <c r="J43" s="19"/>
      <c r="K43" s="19"/>
      <c r="L43" s="19"/>
      <c r="M43" s="20">
        <v>81973273.25</v>
      </c>
      <c r="N43" s="20">
        <v>64080184.25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>
        <v>60582913.93</v>
      </c>
      <c r="AF43" s="16">
        <v>0</v>
      </c>
      <c r="AG43" s="16">
        <v>0</v>
      </c>
      <c r="AH43" s="16">
        <v>37849647.75</v>
      </c>
      <c r="AI43" s="16">
        <v>58381.91</v>
      </c>
      <c r="AJ43" s="16">
        <v>3222764.56</v>
      </c>
      <c r="AK43" s="17">
        <v>0.9216459438453314</v>
      </c>
      <c r="AL43" s="16">
        <v>0</v>
      </c>
      <c r="AM43" s="17">
        <v>0</v>
      </c>
      <c r="AN43" s="16">
        <v>0</v>
      </c>
      <c r="AO43" s="5"/>
    </row>
    <row r="44" spans="1:41" ht="15">
      <c r="A44" s="13" t="s">
        <v>90</v>
      </c>
      <c r="B44" s="14" t="s">
        <v>17</v>
      </c>
      <c r="C44" s="14" t="s">
        <v>91</v>
      </c>
      <c r="D44" s="14" t="s">
        <v>19</v>
      </c>
      <c r="E44" s="14" t="s">
        <v>17</v>
      </c>
      <c r="F44" s="14" t="s">
        <v>17</v>
      </c>
      <c r="G44" s="14"/>
      <c r="H44" s="14"/>
      <c r="I44" s="14"/>
      <c r="J44" s="14"/>
      <c r="K44" s="14"/>
      <c r="L44" s="14"/>
      <c r="M44" s="15">
        <f>M45+M46</f>
        <v>165522754.45</v>
      </c>
      <c r="N44" s="15">
        <f>N45+N46</f>
        <v>165522754.45</v>
      </c>
      <c r="O44" s="15" t="e">
        <f>O45+O46+#REF!</f>
        <v>#REF!</v>
      </c>
      <c r="P44" s="15" t="e">
        <f>P45+P46+#REF!</f>
        <v>#REF!</v>
      </c>
      <c r="Q44" s="15" t="e">
        <f>Q45+Q46+#REF!</f>
        <v>#REF!</v>
      </c>
      <c r="R44" s="15" t="e">
        <f>R45+R46+#REF!</f>
        <v>#REF!</v>
      </c>
      <c r="S44" s="15" t="e">
        <f>S45+S46+#REF!</f>
        <v>#REF!</v>
      </c>
      <c r="T44" s="15" t="e">
        <f>T45+T46+#REF!</f>
        <v>#REF!</v>
      </c>
      <c r="U44" s="15" t="e">
        <f>U45+U46+#REF!</f>
        <v>#REF!</v>
      </c>
      <c r="V44" s="15" t="e">
        <f>V45+V46+#REF!</f>
        <v>#REF!</v>
      </c>
      <c r="W44" s="15" t="e">
        <f>W45+W46+#REF!</f>
        <v>#REF!</v>
      </c>
      <c r="X44" s="15" t="e">
        <f>X45+X46+#REF!</f>
        <v>#REF!</v>
      </c>
      <c r="Y44" s="15" t="e">
        <f>Y45+Y46+#REF!</f>
        <v>#REF!</v>
      </c>
      <c r="Z44" s="15" t="e">
        <f>Z45+Z46+#REF!</f>
        <v>#REF!</v>
      </c>
      <c r="AA44" s="15" t="e">
        <f>AA45+AA46+#REF!</f>
        <v>#REF!</v>
      </c>
      <c r="AB44" s="15" t="e">
        <f>AB45+AB46+#REF!</f>
        <v>#REF!</v>
      </c>
      <c r="AC44" s="15" t="e">
        <f>AC45+AC46+#REF!</f>
        <v>#REF!</v>
      </c>
      <c r="AD44" s="15" t="e">
        <f>AD45+AD46+#REF!</f>
        <v>#REF!</v>
      </c>
      <c r="AE44" s="15">
        <f>AE45+AE46</f>
        <v>164677186.38</v>
      </c>
      <c r="AF44" s="16">
        <v>0</v>
      </c>
      <c r="AG44" s="16">
        <v>0</v>
      </c>
      <c r="AH44" s="16">
        <v>140349162.43</v>
      </c>
      <c r="AI44" s="16">
        <v>11560</v>
      </c>
      <c r="AJ44" s="16">
        <v>1033952.57</v>
      </c>
      <c r="AK44" s="17">
        <v>0.9926874716462979</v>
      </c>
      <c r="AL44" s="16">
        <v>0</v>
      </c>
      <c r="AM44" s="17">
        <v>0</v>
      </c>
      <c r="AN44" s="16">
        <v>0</v>
      </c>
      <c r="AO44" s="5"/>
    </row>
    <row r="45" spans="1:41" ht="15" outlineLevel="1">
      <c r="A45" s="18" t="s">
        <v>92</v>
      </c>
      <c r="B45" s="19" t="s">
        <v>17</v>
      </c>
      <c r="C45" s="19" t="s">
        <v>93</v>
      </c>
      <c r="D45" s="19" t="s">
        <v>19</v>
      </c>
      <c r="E45" s="19" t="s">
        <v>17</v>
      </c>
      <c r="F45" s="19" t="s">
        <v>17</v>
      </c>
      <c r="G45" s="19"/>
      <c r="H45" s="19"/>
      <c r="I45" s="19"/>
      <c r="J45" s="19"/>
      <c r="K45" s="19"/>
      <c r="L45" s="19"/>
      <c r="M45" s="20">
        <v>148522754.45</v>
      </c>
      <c r="N45" s="20">
        <v>148522754.45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>
        <v>147677186.38</v>
      </c>
      <c r="AF45" s="16">
        <v>0</v>
      </c>
      <c r="AG45" s="16">
        <v>0</v>
      </c>
      <c r="AH45" s="16">
        <v>128449162.43</v>
      </c>
      <c r="AI45" s="16">
        <v>11560</v>
      </c>
      <c r="AJ45" s="16">
        <v>1033952.57</v>
      </c>
      <c r="AK45" s="17">
        <v>0.9920154819493543</v>
      </c>
      <c r="AL45" s="16">
        <v>0</v>
      </c>
      <c r="AM45" s="17">
        <v>0</v>
      </c>
      <c r="AN45" s="16">
        <v>0</v>
      </c>
      <c r="AO45" s="5"/>
    </row>
    <row r="46" spans="1:41" ht="15" outlineLevel="1">
      <c r="A46" s="18" t="s">
        <v>94</v>
      </c>
      <c r="B46" s="19" t="s">
        <v>17</v>
      </c>
      <c r="C46" s="19" t="s">
        <v>95</v>
      </c>
      <c r="D46" s="19" t="s">
        <v>19</v>
      </c>
      <c r="E46" s="19" t="s">
        <v>17</v>
      </c>
      <c r="F46" s="19" t="s">
        <v>17</v>
      </c>
      <c r="G46" s="19"/>
      <c r="H46" s="19"/>
      <c r="I46" s="19"/>
      <c r="J46" s="19"/>
      <c r="K46" s="19"/>
      <c r="L46" s="19"/>
      <c r="M46" s="20">
        <v>17000000</v>
      </c>
      <c r="N46" s="20">
        <v>17000000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>
        <v>17000000</v>
      </c>
      <c r="AF46" s="16">
        <v>0</v>
      </c>
      <c r="AG46" s="16">
        <v>0</v>
      </c>
      <c r="AH46" s="16">
        <v>11900000</v>
      </c>
      <c r="AI46" s="16">
        <v>0</v>
      </c>
      <c r="AJ46" s="16">
        <v>0</v>
      </c>
      <c r="AK46" s="17">
        <v>1</v>
      </c>
      <c r="AL46" s="16">
        <v>0</v>
      </c>
      <c r="AM46" s="17">
        <v>0</v>
      </c>
      <c r="AN46" s="16">
        <v>0</v>
      </c>
      <c r="AO46" s="5"/>
    </row>
    <row r="47" spans="1:41" ht="15">
      <c r="A47" s="13" t="s">
        <v>96</v>
      </c>
      <c r="B47" s="14" t="s">
        <v>17</v>
      </c>
      <c r="C47" s="14" t="s">
        <v>97</v>
      </c>
      <c r="D47" s="14" t="s">
        <v>19</v>
      </c>
      <c r="E47" s="14" t="s">
        <v>17</v>
      </c>
      <c r="F47" s="14" t="s">
        <v>17</v>
      </c>
      <c r="G47" s="14"/>
      <c r="H47" s="14"/>
      <c r="I47" s="14"/>
      <c r="J47" s="14"/>
      <c r="K47" s="14"/>
      <c r="L47" s="14"/>
      <c r="M47" s="15">
        <f>M48+M49</f>
        <v>3600000</v>
      </c>
      <c r="N47" s="15">
        <f>N48+N49</f>
        <v>3600000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3170200</v>
      </c>
      <c r="AD47" s="15">
        <v>3170200</v>
      </c>
      <c r="AE47" s="15">
        <f>AE48+AE49</f>
        <v>2266500</v>
      </c>
      <c r="AF47" s="16">
        <v>0</v>
      </c>
      <c r="AG47" s="16">
        <v>0</v>
      </c>
      <c r="AH47" s="16">
        <v>3170200</v>
      </c>
      <c r="AI47" s="16">
        <v>0</v>
      </c>
      <c r="AJ47" s="16">
        <v>29800</v>
      </c>
      <c r="AK47" s="17">
        <v>0.9906875</v>
      </c>
      <c r="AL47" s="16">
        <v>0</v>
      </c>
      <c r="AM47" s="17">
        <v>0</v>
      </c>
      <c r="AN47" s="16">
        <v>0</v>
      </c>
      <c r="AO47" s="5"/>
    </row>
    <row r="48" spans="1:41" ht="15" outlineLevel="1">
      <c r="A48" s="18" t="s">
        <v>98</v>
      </c>
      <c r="B48" s="19" t="s">
        <v>17</v>
      </c>
      <c r="C48" s="19" t="s">
        <v>99</v>
      </c>
      <c r="D48" s="19" t="s">
        <v>19</v>
      </c>
      <c r="E48" s="19" t="s">
        <v>17</v>
      </c>
      <c r="F48" s="19" t="s">
        <v>17</v>
      </c>
      <c r="G48" s="19"/>
      <c r="H48" s="19"/>
      <c r="I48" s="19"/>
      <c r="J48" s="19"/>
      <c r="K48" s="19"/>
      <c r="L48" s="19"/>
      <c r="M48" s="20">
        <v>2550000</v>
      </c>
      <c r="N48" s="20">
        <v>2550000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>
        <v>1912500</v>
      </c>
      <c r="AF48" s="16">
        <v>0</v>
      </c>
      <c r="AG48" s="16">
        <v>0</v>
      </c>
      <c r="AH48" s="16">
        <v>2550000</v>
      </c>
      <c r="AI48" s="16">
        <v>0</v>
      </c>
      <c r="AJ48" s="16">
        <v>0</v>
      </c>
      <c r="AK48" s="17">
        <v>1</v>
      </c>
      <c r="AL48" s="16">
        <v>0</v>
      </c>
      <c r="AM48" s="17">
        <v>0</v>
      </c>
      <c r="AN48" s="16">
        <v>0</v>
      </c>
      <c r="AO48" s="5"/>
    </row>
    <row r="49" spans="1:41" ht="15" outlineLevel="1">
      <c r="A49" s="18" t="s">
        <v>100</v>
      </c>
      <c r="B49" s="19" t="s">
        <v>17</v>
      </c>
      <c r="C49" s="19" t="s">
        <v>101</v>
      </c>
      <c r="D49" s="19" t="s">
        <v>19</v>
      </c>
      <c r="E49" s="19" t="s">
        <v>17</v>
      </c>
      <c r="F49" s="19" t="s">
        <v>17</v>
      </c>
      <c r="G49" s="19"/>
      <c r="H49" s="19"/>
      <c r="I49" s="19"/>
      <c r="J49" s="19"/>
      <c r="K49" s="19"/>
      <c r="L49" s="19"/>
      <c r="M49" s="20">
        <v>1050000</v>
      </c>
      <c r="N49" s="20">
        <v>1050000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>
        <v>354000</v>
      </c>
      <c r="AF49" s="16">
        <v>0</v>
      </c>
      <c r="AG49" s="16">
        <v>0</v>
      </c>
      <c r="AH49" s="16">
        <v>620200</v>
      </c>
      <c r="AI49" s="16">
        <v>0</v>
      </c>
      <c r="AJ49" s="16">
        <v>29800</v>
      </c>
      <c r="AK49" s="17">
        <v>0.9541538461538461</v>
      </c>
      <c r="AL49" s="16">
        <v>0</v>
      </c>
      <c r="AM49" s="17">
        <v>0</v>
      </c>
      <c r="AN49" s="16">
        <v>0</v>
      </c>
      <c r="AO49" s="5"/>
    </row>
    <row r="50" spans="1:41" ht="30.75">
      <c r="A50" s="13" t="s">
        <v>102</v>
      </c>
      <c r="B50" s="14" t="s">
        <v>17</v>
      </c>
      <c r="C50" s="14" t="s">
        <v>103</v>
      </c>
      <c r="D50" s="14" t="s">
        <v>19</v>
      </c>
      <c r="E50" s="14" t="s">
        <v>17</v>
      </c>
      <c r="F50" s="14" t="s">
        <v>17</v>
      </c>
      <c r="G50" s="14"/>
      <c r="H50" s="14"/>
      <c r="I50" s="14"/>
      <c r="J50" s="14"/>
      <c r="K50" s="14"/>
      <c r="L50" s="14"/>
      <c r="M50" s="15">
        <f>M51</f>
        <v>17399993.67</v>
      </c>
      <c r="N50" s="15">
        <f>N51</f>
        <v>17130454.83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8697936.98</v>
      </c>
      <c r="AD50" s="15">
        <v>8697936.98</v>
      </c>
      <c r="AE50" s="15">
        <f>AE51</f>
        <v>16414494.06</v>
      </c>
      <c r="AF50" s="16">
        <v>0</v>
      </c>
      <c r="AG50" s="16">
        <v>0</v>
      </c>
      <c r="AH50" s="16">
        <v>8697936.98</v>
      </c>
      <c r="AI50" s="16">
        <v>0</v>
      </c>
      <c r="AJ50" s="16">
        <v>12403074.64</v>
      </c>
      <c r="AK50" s="17">
        <v>0.41220473864655405</v>
      </c>
      <c r="AL50" s="16">
        <v>0</v>
      </c>
      <c r="AM50" s="17">
        <v>0</v>
      </c>
      <c r="AN50" s="16">
        <v>0</v>
      </c>
      <c r="AO50" s="5"/>
    </row>
    <row r="51" spans="1:41" ht="30.75" outlineLevel="1">
      <c r="A51" s="18" t="s">
        <v>104</v>
      </c>
      <c r="B51" s="19" t="s">
        <v>17</v>
      </c>
      <c r="C51" s="19" t="s">
        <v>105</v>
      </c>
      <c r="D51" s="19" t="s">
        <v>19</v>
      </c>
      <c r="E51" s="19" t="s">
        <v>17</v>
      </c>
      <c r="F51" s="19" t="s">
        <v>17</v>
      </c>
      <c r="G51" s="19"/>
      <c r="H51" s="19"/>
      <c r="I51" s="19"/>
      <c r="J51" s="19"/>
      <c r="K51" s="19"/>
      <c r="L51" s="19"/>
      <c r="M51" s="20">
        <v>17399993.67</v>
      </c>
      <c r="N51" s="20">
        <v>17130454.83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>
        <v>16414494.06</v>
      </c>
      <c r="AF51" s="16">
        <v>0</v>
      </c>
      <c r="AG51" s="16">
        <v>0</v>
      </c>
      <c r="AH51" s="16">
        <v>8697936.98</v>
      </c>
      <c r="AI51" s="16">
        <v>0</v>
      </c>
      <c r="AJ51" s="16">
        <v>12403074.64</v>
      </c>
      <c r="AK51" s="17">
        <v>0.41220473864655405</v>
      </c>
      <c r="AL51" s="16">
        <v>0</v>
      </c>
      <c r="AM51" s="17">
        <v>0</v>
      </c>
      <c r="AN51" s="16">
        <v>0</v>
      </c>
      <c r="AO51" s="5"/>
    </row>
    <row r="52" spans="1:41" ht="46.5">
      <c r="A52" s="13" t="s">
        <v>106</v>
      </c>
      <c r="B52" s="14" t="s">
        <v>17</v>
      </c>
      <c r="C52" s="14" t="s">
        <v>107</v>
      </c>
      <c r="D52" s="14" t="s">
        <v>19</v>
      </c>
      <c r="E52" s="14" t="s">
        <v>17</v>
      </c>
      <c r="F52" s="14" t="s">
        <v>17</v>
      </c>
      <c r="G52" s="14"/>
      <c r="H52" s="14"/>
      <c r="I52" s="14"/>
      <c r="J52" s="14"/>
      <c r="K52" s="14"/>
      <c r="L52" s="14"/>
      <c r="M52" s="15">
        <f>M53</f>
        <v>32100006</v>
      </c>
      <c r="N52" s="15">
        <f>N53</f>
        <v>32100006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14472043.68</v>
      </c>
      <c r="AD52" s="15">
        <v>14472043.68</v>
      </c>
      <c r="AE52" s="15">
        <f>AE53</f>
        <v>22391460.92</v>
      </c>
      <c r="AF52" s="16">
        <v>0</v>
      </c>
      <c r="AG52" s="16">
        <v>0</v>
      </c>
      <c r="AH52" s="16">
        <v>14472043.68</v>
      </c>
      <c r="AI52" s="16">
        <v>0</v>
      </c>
      <c r="AJ52" s="16">
        <v>141356.32</v>
      </c>
      <c r="AK52" s="17">
        <v>0.9903269382895151</v>
      </c>
      <c r="AL52" s="16">
        <v>0</v>
      </c>
      <c r="AM52" s="17">
        <v>0</v>
      </c>
      <c r="AN52" s="16">
        <v>0</v>
      </c>
      <c r="AO52" s="5"/>
    </row>
    <row r="53" spans="1:41" ht="30.75" outlineLevel="1">
      <c r="A53" s="18" t="s">
        <v>108</v>
      </c>
      <c r="B53" s="19" t="s">
        <v>17</v>
      </c>
      <c r="C53" s="19" t="s">
        <v>109</v>
      </c>
      <c r="D53" s="19" t="s">
        <v>19</v>
      </c>
      <c r="E53" s="19" t="s">
        <v>17</v>
      </c>
      <c r="F53" s="19" t="s">
        <v>17</v>
      </c>
      <c r="G53" s="19"/>
      <c r="H53" s="19"/>
      <c r="I53" s="19"/>
      <c r="J53" s="19"/>
      <c r="K53" s="19"/>
      <c r="L53" s="19"/>
      <c r="M53" s="20">
        <v>32100006</v>
      </c>
      <c r="N53" s="20">
        <v>32100006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>
        <v>22391460.92</v>
      </c>
      <c r="AF53" s="16">
        <v>0</v>
      </c>
      <c r="AG53" s="16">
        <v>0</v>
      </c>
      <c r="AH53" s="16">
        <v>14472043.68</v>
      </c>
      <c r="AI53" s="16">
        <v>0</v>
      </c>
      <c r="AJ53" s="16">
        <v>141356.32</v>
      </c>
      <c r="AK53" s="17">
        <v>0.9903269382895151</v>
      </c>
      <c r="AL53" s="16">
        <v>0</v>
      </c>
      <c r="AM53" s="17">
        <v>0</v>
      </c>
      <c r="AN53" s="16">
        <v>0</v>
      </c>
      <c r="AO53" s="5"/>
    </row>
    <row r="54" spans="1:41" s="26" customFormat="1" ht="15">
      <c r="A54" s="57" t="s">
        <v>110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22">
        <f>M8+M16+M19+M23+M28+M34+M38+M44+M47+M50+M52</f>
        <v>6855568656.780001</v>
      </c>
      <c r="N54" s="22">
        <f>N8+N16+N19+N23+N28+N34+N38+N44+N47+N50+N52</f>
        <v>6891393329.81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4479448605.62</v>
      </c>
      <c r="AD54" s="22">
        <v>4479448605.62</v>
      </c>
      <c r="AE54" s="22">
        <f>AE8+AE16+AE19+AE23+AE28+AE34+AE38+AE44+AE47+AE50+AE52</f>
        <v>6601080920.330002</v>
      </c>
      <c r="AF54" s="23">
        <v>0</v>
      </c>
      <c r="AG54" s="23">
        <v>0</v>
      </c>
      <c r="AH54" s="23">
        <v>4478256034.98</v>
      </c>
      <c r="AI54" s="23">
        <v>1192570.64</v>
      </c>
      <c r="AJ54" s="23">
        <v>239320548.86</v>
      </c>
      <c r="AK54" s="24">
        <v>0.9492832683639993</v>
      </c>
      <c r="AL54" s="23">
        <v>0</v>
      </c>
      <c r="AM54" s="24">
        <v>0</v>
      </c>
      <c r="AN54" s="23">
        <v>0</v>
      </c>
      <c r="AO54" s="25"/>
    </row>
    <row r="55" spans="1:41" ht="14.25">
      <c r="A55" s="2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"/>
    </row>
  </sheetData>
  <sheetProtection selectLockedCells="1" selectUnlockedCells="1"/>
  <mergeCells count="43">
    <mergeCell ref="AN6:AN7"/>
    <mergeCell ref="A54:L54"/>
    <mergeCell ref="A56:AD56"/>
    <mergeCell ref="AJ6:AJ7"/>
    <mergeCell ref="AK6:AK7"/>
    <mergeCell ref="AL6:AL7"/>
    <mergeCell ref="AM6:AM7"/>
    <mergeCell ref="AE6:AE7"/>
    <mergeCell ref="AF6:AF7"/>
    <mergeCell ref="AG6:AG7"/>
    <mergeCell ref="AI6:AI7"/>
    <mergeCell ref="Z6:Z7"/>
    <mergeCell ref="AA6:AA7"/>
    <mergeCell ref="AB6:AB7"/>
    <mergeCell ref="AC6:AC7"/>
    <mergeCell ref="U6:U7"/>
    <mergeCell ref="V6:V7"/>
    <mergeCell ref="W6:W7"/>
    <mergeCell ref="Y6:Y7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E6:E7"/>
    <mergeCell ref="F6:F7"/>
    <mergeCell ref="G6:G7"/>
    <mergeCell ref="H6:H7"/>
    <mergeCell ref="A6:A7"/>
    <mergeCell ref="B6:B7"/>
    <mergeCell ref="C6:C7"/>
    <mergeCell ref="D6:D7"/>
    <mergeCell ref="N1:AE2"/>
    <mergeCell ref="A3:AL3"/>
    <mergeCell ref="A4:AL4"/>
    <mergeCell ref="A5:AN5"/>
  </mergeCells>
  <printOptions/>
  <pageMargins left="0.7402777777777778" right="0.3402777777777778" top="0.5902777777777778" bottom="0.5902777777777778" header="0.5118055555555555" footer="0.4097222222222222"/>
  <pageSetup firstPageNumber="63" useFirstPageNumber="1" fitToHeight="200" fitToWidth="1" horizontalDpi="300" verticalDpi="3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11</cp:lastModifiedBy>
  <cp:lastPrinted>2022-03-29T13:31:58Z</cp:lastPrinted>
  <dcterms:created xsi:type="dcterms:W3CDTF">2020-02-12T13:08:52Z</dcterms:created>
  <dcterms:modified xsi:type="dcterms:W3CDTF">2022-03-29T13:35:27Z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Роспись(4).xls</vt:lpwstr>
  </property>
  <property fmtid="{D5CDD505-2E9C-101B-9397-08002B2CF9AE}" pid="7" name="Название отчета">
    <vt:lpwstr>Роспись(4).xls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